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9040" windowHeight="15840" activeTab="0"/>
  </bookViews>
  <sheets>
    <sheet name="KONTAKTER" sheetId="4" r:id="rId1"/>
    <sheet name="Blad2" sheetId="6" state="hidden" r:id="rId2"/>
    <sheet name="Armbågskontakter I ALUMINIUM" sheetId="5" state="hidden" r:id="rId3"/>
    <sheet name="Dölj" sheetId="3" state="hidden" r:id="rId4"/>
    <sheet name="Blad1" sheetId="1" state="hidden" r:id="rId5"/>
  </sheets>
  <definedNames>
    <definedName name="LOGGA">'Dölj'!$A$73:$B$75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<sst xmlns="http://schemas.openxmlformats.org/spreadsheetml/2006/main" count="632" uniqueCount="262">
  <si>
    <t>Artikelstruktur</t>
  </si>
  <si>
    <t>Artnummer</t>
  </si>
  <si>
    <t>Radio</t>
  </si>
  <si>
    <t>Symbol</t>
  </si>
  <si>
    <t>MB</t>
  </si>
  <si>
    <t>Födröjningsrelä</t>
  </si>
  <si>
    <t>1-2-3-4</t>
  </si>
  <si>
    <t>JCK109</t>
  </si>
  <si>
    <t>Not</t>
  </si>
  <si>
    <t>Helvit</t>
  </si>
  <si>
    <t>JCK107</t>
  </si>
  <si>
    <t>JCK106</t>
  </si>
  <si>
    <t>JCK105</t>
  </si>
  <si>
    <t>JCK104</t>
  </si>
  <si>
    <t>JCK103</t>
  </si>
  <si>
    <t>endast ränder</t>
  </si>
  <si>
    <t>text som standard</t>
  </si>
  <si>
    <t>En kund vill köpa en JCK 103 med rullstolssymbol och radio</t>
  </si>
  <si>
    <t xml:space="preserve">då beskrivs den artikeln så här: JCK103-2-1 </t>
  </si>
  <si>
    <t>Symboler:</t>
  </si>
  <si>
    <t>1. Dörrsymbol</t>
  </si>
  <si>
    <t>2. Rullstolsymbol</t>
  </si>
  <si>
    <t>3. Hissymbol</t>
  </si>
  <si>
    <t>Mickrobrytare</t>
  </si>
  <si>
    <t>Radio:</t>
  </si>
  <si>
    <t>1.Med radio</t>
  </si>
  <si>
    <t>0. Utan radio</t>
  </si>
  <si>
    <t>0. 1 st</t>
  </si>
  <si>
    <t>1. 2 st</t>
  </si>
  <si>
    <t>Ett exempel:</t>
  </si>
  <si>
    <t>1: 1 med fördröjning</t>
  </si>
  <si>
    <t>Ifall kunden väljer radio så går det inte att välja  2 mikrobrytare</t>
  </si>
  <si>
    <t>Exempel;</t>
  </si>
  <si>
    <t>Ifall kunden väljer fördröjning så kan han inte välja radio eller 2 mikrobrytare</t>
  </si>
  <si>
    <t>Ifall kunden väljer radio kan han inte välja fördröjning</t>
  </si>
  <si>
    <t>Radio/ MS/ Födröjning</t>
  </si>
  <si>
    <t>Armbågskontakter JC Kontakter AB</t>
  </si>
  <si>
    <t>0. Inget</t>
  </si>
  <si>
    <t>1. Radio</t>
  </si>
  <si>
    <t>2. Två MS</t>
  </si>
  <si>
    <t>3. Tre ledare</t>
  </si>
  <si>
    <t>JCK103-0-1-3-L</t>
  </si>
  <si>
    <t>103 blank, taktil ränder, och 3 ledare + Loggan</t>
  </si>
  <si>
    <t>Artikelnummer</t>
  </si>
  <si>
    <t>Beskrivning om beställed artikel</t>
  </si>
  <si>
    <t>JCK203</t>
  </si>
  <si>
    <t>JCK205</t>
  </si>
  <si>
    <t>JCK209</t>
  </si>
  <si>
    <t>JCK211</t>
  </si>
  <si>
    <t>JCK203-1-0-0</t>
  </si>
  <si>
    <t>203 dörr symbol inget ränder vanligt brytare inget logga</t>
  </si>
  <si>
    <t>Endcap</t>
  </si>
  <si>
    <t xml:space="preserve">Flerfunktion( 2 lock) </t>
  </si>
  <si>
    <t>Flerfunktio 2x 245 mm lång, dörr</t>
  </si>
  <si>
    <t>AK50mm</t>
  </si>
  <si>
    <t>110 - 107 men helvit</t>
  </si>
  <si>
    <t>0. NEJ</t>
  </si>
  <si>
    <t>211- 203 men helvit</t>
  </si>
  <si>
    <t>Aluminium serie</t>
  </si>
  <si>
    <r>
      <rPr>
        <b/>
        <sz val="11"/>
        <color theme="1"/>
        <rFont val="Calibri"/>
        <family val="2"/>
        <scheme val="minor"/>
      </rPr>
      <t>JCK108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silver</t>
    </r>
  </si>
  <si>
    <r>
      <rPr>
        <b/>
        <sz val="11"/>
        <color theme="1"/>
        <rFont val="Calibri"/>
        <family val="2"/>
        <scheme val="minor"/>
      </rPr>
      <t>JCK118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svart</t>
    </r>
  </si>
  <si>
    <t>PLAST</t>
  </si>
  <si>
    <t>ALUMINIUM</t>
  </si>
  <si>
    <r>
      <rPr>
        <b/>
        <sz val="11"/>
        <color theme="1"/>
        <rFont val="Calibri"/>
        <family val="2"/>
        <scheme val="minor"/>
      </rPr>
      <t>JCK207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silver</t>
    </r>
  </si>
  <si>
    <r>
      <rPr>
        <b/>
        <sz val="11"/>
        <color theme="1"/>
        <rFont val="Calibri"/>
        <family val="2"/>
        <scheme val="minor"/>
      </rPr>
      <t>JCK217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svart</t>
    </r>
  </si>
  <si>
    <r>
      <rPr>
        <b/>
        <sz val="11"/>
        <color theme="1"/>
        <rFont val="Calibri"/>
        <family val="2"/>
        <scheme val="minor"/>
      </rPr>
      <t>JCK227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silver</t>
    </r>
  </si>
  <si>
    <r>
      <rPr>
        <b/>
        <sz val="11"/>
        <color theme="1"/>
        <rFont val="Calibri"/>
        <family val="2"/>
        <scheme val="minor"/>
      </rPr>
      <t>JCK237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svart</t>
    </r>
  </si>
  <si>
    <r>
      <rPr>
        <b/>
        <sz val="11"/>
        <color theme="1"/>
        <rFont val="Calibri"/>
        <family val="2"/>
        <scheme val="minor"/>
      </rPr>
      <t>JCK247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silver</t>
    </r>
  </si>
  <si>
    <r>
      <rPr>
        <b/>
        <sz val="11"/>
        <color theme="1"/>
        <rFont val="Calibri"/>
        <family val="2"/>
        <scheme val="minor"/>
      </rPr>
      <t>JCK257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svart </t>
    </r>
  </si>
  <si>
    <t>Längd (mm)</t>
  </si>
  <si>
    <t>Endcaps</t>
  </si>
  <si>
    <t>1. VIT</t>
  </si>
  <si>
    <t>2. SVART</t>
  </si>
  <si>
    <t>3. GRÅ</t>
  </si>
  <si>
    <t>1. SVART</t>
  </si>
  <si>
    <t>JCK108-245.1.0.0.</t>
  </si>
  <si>
    <t>108, 245 mm blank, svart endcaps, ingen symbol, inga ränder</t>
  </si>
  <si>
    <t>0. Inget tillval</t>
  </si>
  <si>
    <t>Tillägg Plast</t>
  </si>
  <si>
    <t xml:space="preserve">Tillägg Aluminium </t>
  </si>
  <si>
    <r>
      <rPr>
        <b/>
        <sz val="11"/>
        <color theme="1"/>
        <rFont val="Calibri"/>
        <family val="2"/>
        <scheme val="minor"/>
      </rPr>
      <t>JCK128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silver spark</t>
    </r>
  </si>
  <si>
    <r>
      <rPr>
        <b/>
        <sz val="11"/>
        <color theme="1"/>
        <rFont val="Calibri"/>
        <family val="2"/>
        <scheme val="minor"/>
      </rPr>
      <t>JCK138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svart spark</t>
    </r>
  </si>
  <si>
    <t>fast symbol</t>
  </si>
  <si>
    <t>Aluminium 247, 257</t>
  </si>
  <si>
    <t>pågår</t>
  </si>
  <si>
    <r>
      <t xml:space="preserve">JCK250 </t>
    </r>
    <r>
      <rPr>
        <i/>
        <sz val="11"/>
        <color theme="1"/>
        <rFont val="Calibri"/>
        <family val="2"/>
        <scheme val="minor"/>
      </rPr>
      <t>silver</t>
    </r>
  </si>
  <si>
    <r>
      <t xml:space="preserve">JCK255 </t>
    </r>
    <r>
      <rPr>
        <i/>
        <sz val="11"/>
        <color theme="1"/>
        <rFont val="Calibri"/>
        <family val="2"/>
        <scheme val="minor"/>
      </rPr>
      <t>svart</t>
    </r>
  </si>
  <si>
    <t>Antal</t>
  </si>
  <si>
    <t>0. Standard</t>
  </si>
  <si>
    <t>0. Ingen</t>
  </si>
  <si>
    <t>1. VIT/SVART</t>
  </si>
  <si>
    <t>2. VIT/SVART</t>
  </si>
  <si>
    <t>1. SVART/VIT</t>
  </si>
  <si>
    <t>Kontrast ränder</t>
  </si>
  <si>
    <t xml:space="preserve">SILVER-SVART </t>
  </si>
  <si>
    <r>
      <rPr>
        <b/>
        <sz val="11"/>
        <color theme="1"/>
        <rFont val="Calibri"/>
        <family val="2"/>
        <scheme val="minor"/>
      </rPr>
      <t>JCK148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silver</t>
    </r>
  </si>
  <si>
    <r>
      <rPr>
        <b/>
        <sz val="11"/>
        <color theme="1"/>
        <rFont val="Calibri"/>
        <family val="2"/>
        <scheme val="minor"/>
      </rPr>
      <t>JCK158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 xml:space="preserve">svart </t>
    </r>
  </si>
  <si>
    <t>AO - nummer</t>
  </si>
  <si>
    <t>IO - nummer</t>
  </si>
  <si>
    <t>Datum:</t>
  </si>
  <si>
    <t xml:space="preserve">Skicka </t>
  </si>
  <si>
    <t>Skicka till info@jckontakter.se</t>
  </si>
  <si>
    <t>Godset levereras till adress:  (OBS! Leveransadress får ej vara en boxadress)</t>
  </si>
  <si>
    <t>4. öppning en dörr     öppning två dörrar</t>
  </si>
  <si>
    <t xml:space="preserve">4. SILVER-SVART </t>
  </si>
  <si>
    <t>Total antal</t>
  </si>
  <si>
    <t>0.</t>
  </si>
  <si>
    <t>JCK108.</t>
  </si>
  <si>
    <t>JCK118.</t>
  </si>
  <si>
    <t>JCK128.</t>
  </si>
  <si>
    <t>JCK138.</t>
  </si>
  <si>
    <t>JCK148.</t>
  </si>
  <si>
    <t>JCK158.</t>
  </si>
  <si>
    <t>JCK207.</t>
  </si>
  <si>
    <t>JCK217.</t>
  </si>
  <si>
    <t>JCK227.</t>
  </si>
  <si>
    <t>JCK237.</t>
  </si>
  <si>
    <t>JCK247.</t>
  </si>
  <si>
    <t>JCK257.</t>
  </si>
  <si>
    <t>JCK250.</t>
  </si>
  <si>
    <t>JCK255.</t>
  </si>
  <si>
    <t>1200.</t>
  </si>
  <si>
    <t>2.</t>
  </si>
  <si>
    <t>4.</t>
  </si>
  <si>
    <t>1.</t>
  </si>
  <si>
    <t>standard = 1 mc eller mer än 2</t>
  </si>
  <si>
    <t xml:space="preserve">standard = 1 mc </t>
  </si>
  <si>
    <t>0245.</t>
  </si>
  <si>
    <t>3.</t>
  </si>
  <si>
    <t>5.</t>
  </si>
  <si>
    <t>6.</t>
  </si>
  <si>
    <t>7.</t>
  </si>
  <si>
    <t>0300.</t>
  </si>
  <si>
    <t>0400.</t>
  </si>
  <si>
    <t>0600.</t>
  </si>
  <si>
    <t>0850.</t>
  </si>
  <si>
    <t>0900.</t>
  </si>
  <si>
    <t>0311.</t>
  </si>
  <si>
    <t>0477.</t>
  </si>
  <si>
    <t>Längd 207, 217</t>
  </si>
  <si>
    <t>Längd 108, 118</t>
  </si>
  <si>
    <t>4. Styrenhet</t>
  </si>
  <si>
    <t>Tillägg Aluminium 108, 118 vid 245 mm</t>
  </si>
  <si>
    <t>styrenhet=Fördröjning=Reläkort</t>
  </si>
  <si>
    <r>
      <t xml:space="preserve">JCK119 </t>
    </r>
    <r>
      <rPr>
        <i/>
        <sz val="11"/>
        <color theme="1"/>
        <rFont val="Calibri"/>
        <family val="2"/>
        <scheme val="minor"/>
      </rPr>
      <t>mässing</t>
    </r>
  </si>
  <si>
    <t>0. METALL</t>
  </si>
  <si>
    <t>NY Tillval</t>
  </si>
  <si>
    <t>1. Termosäkring</t>
  </si>
  <si>
    <t>7. Självkontrast</t>
  </si>
  <si>
    <t>Tillval (Radio/ MS / Styrenhet)</t>
  </si>
  <si>
    <t>JCK103.250.</t>
  </si>
  <si>
    <t>JCK105.250.</t>
  </si>
  <si>
    <t>JCK107.250.</t>
  </si>
  <si>
    <t>JCK109.250.</t>
  </si>
  <si>
    <t>JCK110.250.</t>
  </si>
  <si>
    <t>JCK203.250.</t>
  </si>
  <si>
    <t>JCK205.250.</t>
  </si>
  <si>
    <t>JCK209.250.</t>
  </si>
  <si>
    <t>JCK211.250.</t>
  </si>
  <si>
    <t>LOGGA</t>
  </si>
  <si>
    <t xml:space="preserve">4. </t>
  </si>
  <si>
    <t xml:space="preserve">3. </t>
  </si>
  <si>
    <t xml:space="preserve">2. </t>
  </si>
  <si>
    <t>L</t>
  </si>
  <si>
    <t>4. SPARK (Svart -aluminium)</t>
  </si>
  <si>
    <t xml:space="preserve">2. 2MS </t>
  </si>
  <si>
    <t>5. Nyckel</t>
  </si>
  <si>
    <t>4. Dörrkombination</t>
  </si>
  <si>
    <t>Ny Tillval (Termosäkring)</t>
  </si>
  <si>
    <t>Produkt Nr</t>
  </si>
  <si>
    <r>
      <t xml:space="preserve">JCK117 </t>
    </r>
    <r>
      <rPr>
        <i/>
        <sz val="11"/>
        <color theme="1"/>
        <rFont val="Calibri"/>
        <family val="2"/>
        <scheme val="minor"/>
      </rPr>
      <t>rostfritt</t>
    </r>
  </si>
  <si>
    <r>
      <rPr>
        <b/>
        <sz val="11"/>
        <color theme="1"/>
        <rFont val="Calibri"/>
        <family val="2"/>
        <scheme val="minor"/>
      </rPr>
      <t>JCK227</t>
    </r>
    <r>
      <rPr>
        <sz val="11"/>
        <color theme="1"/>
        <rFont val="Calibri"/>
        <family val="2"/>
        <scheme val="minor"/>
      </rPr>
      <t xml:space="preserve"> silver, </t>
    </r>
    <r>
      <rPr>
        <i/>
        <sz val="11"/>
        <color theme="1"/>
        <rFont val="Calibri"/>
        <family val="2"/>
        <scheme val="minor"/>
      </rPr>
      <t>dubbelknapp</t>
    </r>
  </si>
  <si>
    <r>
      <rPr>
        <b/>
        <sz val="11"/>
        <color theme="1"/>
        <rFont val="Calibri"/>
        <family val="2"/>
        <scheme val="minor"/>
      </rPr>
      <t>JCK237</t>
    </r>
    <r>
      <rPr>
        <i/>
        <sz val="11"/>
        <color theme="1"/>
        <rFont val="Calibri"/>
        <family val="2"/>
        <scheme val="minor"/>
      </rPr>
      <t xml:space="preserve"> svart,dubbelknapp</t>
    </r>
  </si>
  <si>
    <r>
      <rPr>
        <b/>
        <sz val="11"/>
        <color theme="1"/>
        <rFont val="Calibri"/>
        <family val="2"/>
        <scheme val="minor"/>
      </rPr>
      <t>JCK247</t>
    </r>
    <r>
      <rPr>
        <sz val="11"/>
        <color theme="1"/>
        <rFont val="Calibri"/>
        <family val="2"/>
        <scheme val="minor"/>
      </rPr>
      <t xml:space="preserve"> silver, d</t>
    </r>
    <r>
      <rPr>
        <i/>
        <sz val="11"/>
        <color theme="1"/>
        <rFont val="Calibri"/>
        <family val="2"/>
        <scheme val="minor"/>
      </rPr>
      <t>ubbelknapp</t>
    </r>
  </si>
  <si>
    <r>
      <rPr>
        <b/>
        <sz val="11"/>
        <color theme="1"/>
        <rFont val="Calibri"/>
        <family val="2"/>
        <scheme val="minor"/>
      </rPr>
      <t>JCK257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svart, dubbelknapp</t>
    </r>
  </si>
  <si>
    <r>
      <t xml:space="preserve">JCK250 </t>
    </r>
    <r>
      <rPr>
        <i/>
        <sz val="11"/>
        <color theme="1"/>
        <rFont val="Calibri"/>
        <family val="2"/>
        <scheme val="minor"/>
      </rPr>
      <t>silver, 50mm bredd</t>
    </r>
  </si>
  <si>
    <r>
      <t xml:space="preserve">JCK255 </t>
    </r>
    <r>
      <rPr>
        <i/>
        <sz val="11"/>
        <color theme="1"/>
        <rFont val="Calibri"/>
        <family val="2"/>
        <scheme val="minor"/>
      </rPr>
      <t>svart, 50mm bredd</t>
    </r>
  </si>
  <si>
    <r>
      <t xml:space="preserve">JCK260 </t>
    </r>
    <r>
      <rPr>
        <i/>
        <sz val="11"/>
        <color theme="1"/>
        <rFont val="Calibri"/>
        <family val="2"/>
        <scheme val="minor"/>
      </rPr>
      <t>silver, 50mm bredd, dubberknapp</t>
    </r>
  </si>
  <si>
    <r>
      <t xml:space="preserve">JCK265 </t>
    </r>
    <r>
      <rPr>
        <i/>
        <sz val="11"/>
        <color theme="1"/>
        <rFont val="Calibri"/>
        <family val="2"/>
        <scheme val="minor"/>
      </rPr>
      <t>svart, 50mm bred, dubbelknapp</t>
    </r>
  </si>
  <si>
    <t>Produktsnummer</t>
  </si>
  <si>
    <r>
      <t>JCK212</t>
    </r>
    <r>
      <rPr>
        <i/>
        <sz val="11"/>
        <color theme="1"/>
        <rFont val="Calibri"/>
        <family val="2"/>
        <scheme val="minor"/>
      </rPr>
      <t xml:space="preserve"> SJÄLVKONTRASTERANDE</t>
    </r>
  </si>
  <si>
    <r>
      <t>JCK107</t>
    </r>
    <r>
      <rPr>
        <i/>
        <sz val="11"/>
        <color theme="1"/>
        <rFont val="Calibri"/>
        <family val="2"/>
        <scheme val="minor"/>
      </rPr>
      <t xml:space="preserve"> rostfritt</t>
    </r>
  </si>
  <si>
    <t xml:space="preserve">JCK109 </t>
  </si>
  <si>
    <t xml:space="preserve">JCK105 </t>
  </si>
  <si>
    <r>
      <t xml:space="preserve">JCK110 </t>
    </r>
    <r>
      <rPr>
        <i/>
        <sz val="11"/>
        <color theme="1"/>
        <rFont val="Calibri"/>
        <family val="2"/>
        <scheme val="minor"/>
      </rPr>
      <t>rostfritt</t>
    </r>
  </si>
  <si>
    <t xml:space="preserve">6. Nyckl + Dörr </t>
  </si>
  <si>
    <t xml:space="preserve">  Metall Symbol</t>
  </si>
  <si>
    <t>Ö.</t>
  </si>
  <si>
    <t>Text</t>
  </si>
  <si>
    <t>L+Text</t>
  </si>
  <si>
    <t>Standard</t>
  </si>
  <si>
    <t>(Ingen logga)</t>
  </si>
  <si>
    <t>L   (Logga)</t>
  </si>
  <si>
    <t>Text  (skriv önskade text i övrigt fält)</t>
  </si>
  <si>
    <t>Logga+ text   (skriv text i övrigt)</t>
  </si>
  <si>
    <t xml:space="preserve">Antal </t>
  </si>
  <si>
    <t>JCK212.250.</t>
  </si>
  <si>
    <t>Logga och Text</t>
  </si>
  <si>
    <t xml:space="preserve">Övrigt </t>
  </si>
  <si>
    <t xml:space="preserve">1. kontakt oss </t>
  </si>
  <si>
    <t>GRAVERAD Text (skriv önskade text i övrigt fält)</t>
  </si>
  <si>
    <t>Övrigt  (skriv önskemål i övrigt fält)</t>
  </si>
  <si>
    <t>88. Övrigt (skriv önskamål i övrigt fält)</t>
  </si>
  <si>
    <t>Loggaoch Text</t>
  </si>
  <si>
    <t xml:space="preserve">  Metall Symbol 2 knapp</t>
  </si>
  <si>
    <t>1. Dörrsymbol (underdel lock)</t>
  </si>
  <si>
    <t>2. Rullstolsymbol (underdel lock)</t>
  </si>
  <si>
    <t>3. Hissymbol (underdel lock)</t>
  </si>
  <si>
    <t>7. Självkontrast (båda lock)</t>
  </si>
  <si>
    <t>4. Dörrkombination (dörrsymbol, båda lock)</t>
  </si>
  <si>
    <t xml:space="preserve">5. Nyckel (överdel lock) </t>
  </si>
  <si>
    <t>6. Nyckel (överdel lock) + Dörr(underdel lock)</t>
  </si>
  <si>
    <t>SPARK</t>
  </si>
  <si>
    <r>
      <t xml:space="preserve">Metallserie </t>
    </r>
    <r>
      <rPr>
        <i/>
        <sz val="14"/>
        <color theme="1"/>
        <rFont val="Calibri"/>
        <family val="2"/>
        <scheme val="minor"/>
      </rPr>
      <t xml:space="preserve">(Tryck på pilen vid </t>
    </r>
    <r>
      <rPr>
        <b/>
        <i/>
        <sz val="14"/>
        <color theme="1"/>
        <rFont val="Calibri"/>
        <family val="2"/>
        <scheme val="minor"/>
      </rPr>
      <t>vita</t>
    </r>
    <r>
      <rPr>
        <i/>
        <sz val="14"/>
        <color theme="1"/>
        <rFont val="Calibri"/>
        <family val="2"/>
        <scheme val="minor"/>
      </rPr>
      <t xml:space="preserve"> rutan under Längd/Endcap/Symbol/Självkontrast samt Radio/MS/Styrenhet och välj önskad variant)</t>
    </r>
  </si>
  <si>
    <r>
      <t xml:space="preserve">Plastserie 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 xml:space="preserve">(Tryck på pilen vid </t>
    </r>
    <r>
      <rPr>
        <b/>
        <i/>
        <sz val="14"/>
        <color theme="1"/>
        <rFont val="Calibri"/>
        <family val="2"/>
        <scheme val="minor"/>
      </rPr>
      <t>vita</t>
    </r>
    <r>
      <rPr>
        <i/>
        <sz val="14"/>
        <color theme="1"/>
        <rFont val="Calibri"/>
        <family val="2"/>
        <scheme val="minor"/>
      </rPr>
      <t xml:space="preserve"> rutan under Symbol/Termosäkring/Självkontrast samt Radio/MS/Styrenhet och välj önskad variant)</t>
    </r>
  </si>
  <si>
    <t>7. Självkontrasterande</t>
  </si>
  <si>
    <t>71.</t>
  </si>
  <si>
    <t>72.</t>
  </si>
  <si>
    <t>73.</t>
  </si>
  <si>
    <t>71. Självkontrasterande + Dörr</t>
  </si>
  <si>
    <t>72. Självkontrasterande + RWC</t>
  </si>
  <si>
    <t>8. Taktila ränder</t>
  </si>
  <si>
    <t>81. Taktila ränder + Dörr</t>
  </si>
  <si>
    <t>82. Taktila ränder + RWC</t>
  </si>
  <si>
    <t>83. Taktila ränder + Hiss</t>
  </si>
  <si>
    <t>8.</t>
  </si>
  <si>
    <t>81.</t>
  </si>
  <si>
    <t>82.</t>
  </si>
  <si>
    <t>83.</t>
  </si>
  <si>
    <t>73. Självkontrasterande + Hiss</t>
  </si>
  <si>
    <t>Symbol plast, 207</t>
  </si>
  <si>
    <t>Symbol rostfritt, 108</t>
  </si>
  <si>
    <t>Övrigt</t>
  </si>
  <si>
    <t>Tillval (Radio/ MS/ Styrenhet)</t>
  </si>
  <si>
    <t>Tillvalsprodukterna till Armbågskontakt</t>
  </si>
  <si>
    <t>JCK309</t>
  </si>
  <si>
    <t>JCK310</t>
  </si>
  <si>
    <t>Produkt</t>
  </si>
  <si>
    <t>JCK311</t>
  </si>
  <si>
    <t>JCK312</t>
  </si>
  <si>
    <t>JCK313</t>
  </si>
  <si>
    <t>JCK308</t>
  </si>
  <si>
    <t>JCK230</t>
  </si>
  <si>
    <t>JCK231</t>
  </si>
  <si>
    <t>JCK232</t>
  </si>
  <si>
    <t>JCK233</t>
  </si>
  <si>
    <t>Batteri Stor</t>
  </si>
  <si>
    <t>Baterri Liten</t>
  </si>
  <si>
    <t>Radiomottagare  1 reläutgång (möjlighet att programmera in 85 sändare. )</t>
  </si>
  <si>
    <t>Radiomottagare 2 reläutgångar  (möjlighet att programmera in 100 sändare.)</t>
  </si>
  <si>
    <t>Handsändare med 1 kanal</t>
  </si>
  <si>
    <t>Handsändare med 2 kanaler</t>
  </si>
  <si>
    <t>Handsändare med 4 kanaler</t>
  </si>
  <si>
    <t>Radiosändare Puck</t>
  </si>
  <si>
    <t>JCK230 Monteringssats till Plast AK</t>
  </si>
  <si>
    <t>JCK231 Monteringssats till Aluminium AK207/217</t>
  </si>
  <si>
    <t>JCK232 Monteringssats till Termosäkring Plast AK</t>
  </si>
  <si>
    <t>JCK233 Monteringssats till Termosäkring Aluminium AK</t>
  </si>
  <si>
    <t>Skriv önskade produkte i Övrigt</t>
  </si>
  <si>
    <t>Batteri Ridiosändare 10A 9V</t>
  </si>
  <si>
    <t>Batteri Ridiosändare 6LR61 9V</t>
  </si>
  <si>
    <t>Uppdaterad: 2022-04-05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</si>
</sst>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"/>
      <color theme="1" tint="0.04998999834060669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2" tint="-0.4999699890613556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 tint="0.49998000264167786"/>
      <name val="Georgia"/>
      <family val="1"/>
    </font>
  </fonts>
  <fills count="1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8999800086021423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0" tint="-0.3499799966812134"/>
      </left>
      <right/>
      <top style="thin"/>
      <bottom/>
    </border>
    <border>
      <left style="thin">
        <color theme="0" tint="-0.3499799966812134"/>
      </left>
      <right style="thin">
        <color theme="0" tint="-0.3499799966812134"/>
      </right>
      <top style="thin"/>
      <bottom/>
    </border>
    <border>
      <left/>
      <right/>
      <top style="thin"/>
      <bottom/>
    </border>
    <border>
      <left/>
      <right/>
      <top style="thin">
        <color theme="1" tint="0.3499900102615356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 style="thin">
        <color theme="0" tint="-0.3499799966812134"/>
      </top>
      <bottom style="thin"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theme="0" tint="-0.3499799966812134"/>
      </left>
      <right style="thin">
        <color theme="0" tint="-0.3499799966812134"/>
      </right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 style="thin"/>
    </border>
    <border>
      <left style="thin">
        <color theme="0" tint="-0.4999699890613556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/>
      <bottom style="thin"/>
    </border>
    <border>
      <left style="thin"/>
      <right/>
      <top style="thin"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/>
      <bottom/>
    </border>
    <border>
      <left/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/>
      <bottom style="thin"/>
    </border>
    <border>
      <left/>
      <right style="thin"/>
      <top style="thin"/>
      <bottom style="thin"/>
    </border>
    <border>
      <left style="thin">
        <color theme="0" tint="-0.3499799966812134"/>
      </left>
      <right/>
      <top style="thin"/>
      <bottom style="thin"/>
    </border>
    <border>
      <left/>
      <right style="thin">
        <color theme="0" tint="-0.3499799966812134"/>
      </right>
      <top style="thin"/>
      <bottom style="thin"/>
    </border>
    <border>
      <left/>
      <right style="thin"/>
      <top style="thin"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/>
      <top style="thin">
        <color theme="1" tint="0.34999001026153564"/>
      </top>
      <bottom/>
    </border>
    <border>
      <left style="thin">
        <color theme="2" tint="-0.4999699890613556"/>
      </left>
      <right/>
      <top style="thin">
        <color theme="1" tint="0.34999001026153564"/>
      </top>
      <bottom style="thin">
        <color theme="2" tint="-0.4999699890613556"/>
      </bottom>
    </border>
    <border>
      <left/>
      <right/>
      <top style="thin">
        <color theme="1" tint="0.34999001026153564"/>
      </top>
      <bottom style="thin">
        <color theme="2" tint="-0.4999699890613556"/>
      </bottom>
    </border>
    <border>
      <left style="thin">
        <color theme="2" tint="-0.4999699890613556"/>
      </left>
      <right/>
      <top style="thin">
        <color theme="2" tint="-0.4999699890613556"/>
      </top>
      <bottom/>
    </border>
    <border>
      <left/>
      <right style="thin">
        <color theme="2" tint="-0.4999699890613556"/>
      </right>
      <top style="thin">
        <color theme="2" tint="-0.4999699890613556"/>
      </top>
      <bottom/>
    </border>
    <border>
      <left style="thin">
        <color theme="2" tint="-0.4999699890613556"/>
      </left>
      <right/>
      <top/>
      <bottom style="thin">
        <color theme="2" tint="-0.4999699890613556"/>
      </bottom>
    </border>
    <border>
      <left/>
      <right style="thin">
        <color theme="2" tint="-0.4999699890613556"/>
      </right>
      <top/>
      <bottom style="thin">
        <color theme="2" tint="-0.4999699890613556"/>
      </bottom>
    </border>
    <border>
      <left style="thin">
        <color theme="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 style="thin">
        <color theme="2" tint="-0.4999699890613556"/>
      </left>
      <right/>
      <top style="thin">
        <color theme="2" tint="-0.4999699890613556"/>
      </top>
      <bottom style="thin">
        <color theme="2" tint="-0.4999699890613556"/>
      </bottom>
    </border>
    <border>
      <left/>
      <right/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0" tint="-0.3499799966812134"/>
      </top>
      <bottom/>
    </border>
    <border>
      <left style="thin"/>
      <right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/>
    </border>
    <border>
      <left/>
      <right style="thin"/>
      <top/>
      <bottom style="thin">
        <color theme="0" tint="-0.3499799966812134"/>
      </bottom>
    </border>
    <border>
      <left/>
      <right style="thin"/>
      <top style="thin">
        <color theme="0" tint="-0.3499799966812134"/>
      </top>
      <bottom style="thin"/>
    </border>
    <border>
      <left style="thin"/>
      <right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1" applyNumberFormat="0" applyFill="0" applyAlignment="0" applyProtection="0"/>
    <xf numFmtId="0" fontId="7" fillId="2" borderId="2" applyNumberFormat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195">
    <xf numFmtId="0" fontId="0" fillId="0" borderId="0" xfId="0"/>
    <xf numFmtId="0" fontId="2" fillId="0" borderId="0" xfId="0" applyFont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8" borderId="0" xfId="0" applyFill="1"/>
    <xf numFmtId="0" fontId="10" fillId="9" borderId="5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9" fillId="8" borderId="0" xfId="0" applyFont="1" applyFill="1" applyBorder="1"/>
    <xf numFmtId="0" fontId="8" fillId="10" borderId="0" xfId="0" applyFont="1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left" vertical="center"/>
    </xf>
    <xf numFmtId="9" fontId="16" fillId="8" borderId="0" xfId="22" applyNumberFormat="1" applyFont="1" applyFill="1" applyBorder="1" applyAlignment="1">
      <alignment horizontal="center" vertical="center"/>
    </xf>
    <xf numFmtId="9" fontId="16" fillId="8" borderId="8" xfId="22" applyNumberFormat="1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6" borderId="9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0" fillId="9" borderId="0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0" fillId="8" borderId="0" xfId="0" applyFill="1" applyBorder="1"/>
    <xf numFmtId="0" fontId="0" fillId="0" borderId="0" xfId="0" applyBorder="1" applyAlignment="1">
      <alignment vertical="center"/>
    </xf>
    <xf numFmtId="0" fontId="10" fillId="8" borderId="0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0" fillId="9" borderId="14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2" fillId="12" borderId="17" xfId="0" applyFont="1" applyFill="1" applyBorder="1" applyAlignment="1" applyProtection="1">
      <alignment horizontal="center" vertical="center"/>
      <protection/>
    </xf>
    <xf numFmtId="0" fontId="2" fillId="12" borderId="18" xfId="0" applyFont="1" applyFill="1" applyBorder="1" applyAlignment="1" applyProtection="1">
      <alignment horizontal="center" vertical="center"/>
      <protection/>
    </xf>
    <xf numFmtId="0" fontId="2" fillId="12" borderId="19" xfId="0" applyFont="1" applyFill="1" applyBorder="1" applyAlignment="1" applyProtection="1">
      <alignment horizontal="center" vertical="center"/>
      <protection locked="0"/>
    </xf>
    <xf numFmtId="0" fontId="2" fillId="12" borderId="9" xfId="0" applyFont="1" applyFill="1" applyBorder="1" applyAlignment="1" applyProtection="1">
      <alignment horizontal="center" vertical="center"/>
      <protection locked="0"/>
    </xf>
    <xf numFmtId="0" fontId="10" fillId="9" borderId="14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13" borderId="16" xfId="0" applyFont="1" applyFill="1" applyBorder="1" applyAlignment="1" applyProtection="1">
      <alignment horizontal="center" vertical="center"/>
      <protection/>
    </xf>
    <xf numFmtId="0" fontId="21" fillId="13" borderId="16" xfId="0" applyFont="1" applyFill="1" applyBorder="1" applyAlignment="1" applyProtection="1">
      <alignment horizontal="left" vertical="center" wrapText="1"/>
      <protection locked="0"/>
    </xf>
    <xf numFmtId="0" fontId="21" fillId="13" borderId="20" xfId="0" applyFont="1" applyFill="1" applyBorder="1" applyAlignment="1" applyProtection="1">
      <alignment horizontal="center" vertical="center"/>
      <protection/>
    </xf>
    <xf numFmtId="0" fontId="21" fillId="13" borderId="20" xfId="0" applyFont="1" applyFill="1" applyBorder="1" applyAlignment="1" applyProtection="1">
      <alignment horizontal="left" vertical="center" wrapText="1"/>
      <protection locked="0"/>
    </xf>
    <xf numFmtId="0" fontId="2" fillId="14" borderId="21" xfId="0" applyFont="1" applyFill="1" applyBorder="1" applyAlignment="1" applyProtection="1">
      <alignment horizontal="right" vertical="center"/>
      <protection/>
    </xf>
    <xf numFmtId="0" fontId="2" fillId="14" borderId="22" xfId="0" applyFont="1" applyFill="1" applyBorder="1" applyAlignment="1" applyProtection="1">
      <alignment horizontal="center" vertical="center"/>
      <protection/>
    </xf>
    <xf numFmtId="0" fontId="2" fillId="14" borderId="19" xfId="0" applyFont="1" applyFill="1" applyBorder="1" applyAlignment="1" applyProtection="1">
      <alignment horizontal="right" vertical="center"/>
      <protection/>
    </xf>
    <xf numFmtId="0" fontId="10" fillId="9" borderId="23" xfId="0" applyFont="1" applyFill="1" applyBorder="1" applyAlignment="1">
      <alignment horizontal="left" vertical="center" wrapText="1" indent="1"/>
    </xf>
    <xf numFmtId="0" fontId="10" fillId="9" borderId="24" xfId="0" applyFont="1" applyFill="1" applyBorder="1" applyAlignment="1">
      <alignment horizontal="left" vertical="center" wrapText="1" indent="1"/>
    </xf>
    <xf numFmtId="0" fontId="0" fillId="10" borderId="0" xfId="0" applyFill="1" applyBorder="1" applyAlignment="1">
      <alignment horizontal="left" vertical="center" wrapText="1" indent="1"/>
    </xf>
    <xf numFmtId="0" fontId="0" fillId="8" borderId="0" xfId="0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1"/>
    </xf>
    <xf numFmtId="0" fontId="2" fillId="13" borderId="25" xfId="0" applyFont="1" applyFill="1" applyBorder="1" applyAlignment="1">
      <alignment horizontal="left" vertical="center" wrapText="1" indent="2"/>
    </xf>
    <xf numFmtId="0" fontId="2" fillId="13" borderId="9" xfId="0" applyFont="1" applyFill="1" applyBorder="1" applyAlignment="1">
      <alignment horizontal="left" vertical="center" wrapText="1" indent="2"/>
    </xf>
    <xf numFmtId="0" fontId="2" fillId="13" borderId="26" xfId="0" applyFont="1" applyFill="1" applyBorder="1" applyAlignment="1">
      <alignment horizontal="left" vertical="center" wrapText="1" indent="2"/>
    </xf>
    <xf numFmtId="0" fontId="2" fillId="15" borderId="9" xfId="0" applyFont="1" applyFill="1" applyBorder="1" applyAlignment="1">
      <alignment horizontal="left" vertical="center" wrapText="1" indent="2"/>
    </xf>
    <xf numFmtId="0" fontId="0" fillId="15" borderId="9" xfId="0" applyFill="1" applyBorder="1" applyAlignment="1">
      <alignment horizontal="left" vertical="center" wrapText="1" indent="2"/>
    </xf>
    <xf numFmtId="0" fontId="0" fillId="0" borderId="25" xfId="0" applyBorder="1" applyAlignment="1" applyProtection="1">
      <alignment horizontal="left" vertical="center" wrapText="1" indent="2"/>
      <protection locked="0"/>
    </xf>
    <xf numFmtId="0" fontId="0" fillId="0" borderId="9" xfId="0" applyBorder="1" applyAlignment="1" applyProtection="1">
      <alignment horizontal="left" vertical="center" wrapText="1" indent="2"/>
      <protection locked="0"/>
    </xf>
    <xf numFmtId="0" fontId="0" fillId="0" borderId="9" xfId="0" applyFill="1" applyBorder="1" applyAlignment="1" applyProtection="1">
      <alignment horizontal="left" vertical="center" wrapText="1" indent="2"/>
      <protection locked="0"/>
    </xf>
    <xf numFmtId="0" fontId="0" fillId="0" borderId="26" xfId="0" applyBorder="1" applyAlignment="1" applyProtection="1">
      <alignment horizontal="left" vertical="center" wrapText="1" indent="2"/>
      <protection locked="0"/>
    </xf>
    <xf numFmtId="0" fontId="17" fillId="0" borderId="9" xfId="0" applyFont="1" applyBorder="1" applyAlignment="1" applyProtection="1">
      <alignment horizontal="left" vertical="center" wrapText="1" indent="2"/>
      <protection locked="0"/>
    </xf>
    <xf numFmtId="0" fontId="0" fillId="0" borderId="9" xfId="0" applyBorder="1" applyAlignment="1" applyProtection="1">
      <alignment horizontal="left" vertical="center" indent="1"/>
      <protection locked="0"/>
    </xf>
    <xf numFmtId="0" fontId="0" fillId="0" borderId="9" xfId="0" applyBorder="1" applyAlignment="1" applyProtection="1">
      <alignment horizontal="left" vertical="center" indent="2"/>
      <protection locked="0"/>
    </xf>
    <xf numFmtId="0" fontId="0" fillId="0" borderId="19" xfId="0" applyBorder="1" applyAlignment="1" applyProtection="1">
      <alignment horizontal="left" vertical="center" indent="2"/>
      <protection locked="0"/>
    </xf>
    <xf numFmtId="0" fontId="0" fillId="0" borderId="27" xfId="0" applyBorder="1" applyAlignment="1" applyProtection="1">
      <alignment horizontal="left" vertical="center" indent="2"/>
      <protection locked="0"/>
    </xf>
    <xf numFmtId="0" fontId="0" fillId="0" borderId="28" xfId="0" applyBorder="1" applyAlignment="1" applyProtection="1">
      <alignment horizontal="left" vertical="center" indent="2"/>
      <protection locked="0"/>
    </xf>
    <xf numFmtId="0" fontId="0" fillId="0" borderId="25" xfId="0" applyBorder="1" applyAlignment="1" applyProtection="1">
      <alignment horizontal="left" vertical="center" indent="2"/>
      <protection locked="0"/>
    </xf>
    <xf numFmtId="0" fontId="0" fillId="0" borderId="26" xfId="0" applyBorder="1" applyAlignment="1" applyProtection="1">
      <alignment horizontal="left" vertical="center" indent="2"/>
      <protection locked="0"/>
    </xf>
    <xf numFmtId="0" fontId="0" fillId="8" borderId="9" xfId="0" applyFill="1" applyBorder="1" applyAlignment="1">
      <alignment horizontal="left" vertical="center" indent="1"/>
    </xf>
    <xf numFmtId="0" fontId="0" fillId="11" borderId="9" xfId="0" applyFill="1" applyBorder="1" applyAlignment="1">
      <alignment horizontal="left" vertical="center" indent="1"/>
    </xf>
    <xf numFmtId="0" fontId="0" fillId="6" borderId="9" xfId="0" applyFill="1" applyBorder="1" applyAlignment="1">
      <alignment horizontal="left" vertical="center" indent="1"/>
    </xf>
    <xf numFmtId="0" fontId="0" fillId="8" borderId="9" xfId="0" applyFill="1" applyBorder="1" applyAlignment="1" applyProtection="1">
      <alignment horizontal="left" vertical="center" indent="1"/>
      <protection locked="0"/>
    </xf>
    <xf numFmtId="0" fontId="10" fillId="9" borderId="29" xfId="0" applyFont="1" applyFill="1" applyBorder="1" applyAlignment="1">
      <alignment horizontal="center" vertical="center"/>
    </xf>
    <xf numFmtId="0" fontId="0" fillId="0" borderId="30" xfId="0" applyBorder="1" applyAlignment="1" applyProtection="1">
      <alignment horizontal="left" vertical="center"/>
      <protection locked="0"/>
    </xf>
    <xf numFmtId="0" fontId="0" fillId="11" borderId="9" xfId="0" applyFill="1" applyBorder="1" applyAlignment="1" applyProtection="1">
      <alignment horizontal="left" vertical="center" indent="2"/>
      <protection/>
    </xf>
    <xf numFmtId="0" fontId="0" fillId="16" borderId="9" xfId="0" applyFill="1" applyBorder="1" applyAlignment="1" applyProtection="1">
      <alignment horizontal="left" vertical="center" indent="1"/>
      <protection/>
    </xf>
    <xf numFmtId="0" fontId="0" fillId="11" borderId="9" xfId="0" applyFill="1" applyBorder="1" applyAlignment="1" applyProtection="1">
      <alignment horizontal="center" vertical="center"/>
      <protection/>
    </xf>
    <xf numFmtId="0" fontId="2" fillId="14" borderId="22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2" fillId="0" borderId="0" xfId="0" applyFont="1" applyProtection="1">
      <protection/>
    </xf>
    <xf numFmtId="0" fontId="17" fillId="0" borderId="0" xfId="0" applyFont="1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0" xfId="0" applyFont="1" applyAlignment="1">
      <alignment horizontal="right"/>
    </xf>
    <xf numFmtId="0" fontId="22" fillId="0" borderId="0" xfId="0" applyFont="1" applyFill="1" applyBorder="1" applyAlignment="1">
      <alignment vertical="center" wrapText="1"/>
    </xf>
    <xf numFmtId="9" fontId="16" fillId="0" borderId="0" xfId="2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0" fillId="9" borderId="3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left" vertical="center" wrapText="1" indent="2"/>
    </xf>
    <xf numFmtId="0" fontId="2" fillId="12" borderId="3" xfId="0" applyFont="1" applyFill="1" applyBorder="1" applyAlignment="1" applyProtection="1">
      <alignment horizontal="center" vertical="center"/>
      <protection locked="0"/>
    </xf>
    <xf numFmtId="0" fontId="0" fillId="8" borderId="4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8" borderId="4" xfId="0" applyFill="1" applyBorder="1" applyAlignment="1">
      <alignment horizontal="left" vertical="center" wrapText="1" indent="1"/>
    </xf>
    <xf numFmtId="0" fontId="0" fillId="8" borderId="20" xfId="0" applyFill="1" applyBorder="1" applyAlignment="1">
      <alignment horizontal="left" vertical="center" wrapText="1" indent="1"/>
    </xf>
    <xf numFmtId="0" fontId="0" fillId="8" borderId="32" xfId="0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/>
    </xf>
    <xf numFmtId="0" fontId="10" fillId="9" borderId="33" xfId="0" applyFont="1" applyFill="1" applyBorder="1" applyAlignment="1">
      <alignment horizontal="center" vertical="center"/>
    </xf>
    <xf numFmtId="0" fontId="10" fillId="9" borderId="34" xfId="0" applyFont="1" applyFill="1" applyBorder="1" applyAlignment="1">
      <alignment horizontal="center" vertical="center"/>
    </xf>
    <xf numFmtId="0" fontId="10" fillId="9" borderId="33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 wrapText="1"/>
    </xf>
    <xf numFmtId="0" fontId="10" fillId="9" borderId="34" xfId="0" applyFont="1" applyFill="1" applyBorder="1" applyAlignment="1">
      <alignment horizontal="center" vertical="center" wrapText="1"/>
    </xf>
    <xf numFmtId="0" fontId="22" fillId="17" borderId="7" xfId="0" applyFont="1" applyFill="1" applyBorder="1" applyAlignment="1">
      <alignment horizontal="center" vertical="center" wrapText="1"/>
    </xf>
    <xf numFmtId="0" fontId="22" fillId="17" borderId="35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32" xfId="0" applyFill="1" applyBorder="1" applyAlignment="1">
      <alignment horizontal="center" vertical="center" wrapText="1"/>
    </xf>
    <xf numFmtId="0" fontId="13" fillId="0" borderId="36" xfId="0" applyFont="1" applyBorder="1" applyAlignment="1" applyProtection="1">
      <alignment horizontal="center" vertical="center"/>
      <protection locked="0"/>
    </xf>
    <xf numFmtId="0" fontId="12" fillId="0" borderId="36" xfId="21" applyFont="1" applyFill="1" applyBorder="1" applyAlignment="1" applyProtection="1">
      <alignment horizontal="left" vertical="center"/>
      <protection locked="0"/>
    </xf>
    <xf numFmtId="0" fontId="13" fillId="0" borderId="36" xfId="0" applyFont="1" applyBorder="1" applyAlignment="1" applyProtection="1">
      <alignment horizontal="left" vertical="center"/>
      <protection locked="0"/>
    </xf>
    <xf numFmtId="0" fontId="14" fillId="0" borderId="36" xfId="20" applyFont="1" applyBorder="1" applyAlignment="1" applyProtection="1">
      <alignment horizontal="left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0" fillId="18" borderId="39" xfId="23" applyFont="1" applyFill="1" applyBorder="1" applyAlignment="1">
      <alignment horizontal="center" vertical="center"/>
    </xf>
    <xf numFmtId="0" fontId="10" fillId="18" borderId="40" xfId="23" applyFont="1" applyFill="1" applyBorder="1" applyAlignment="1">
      <alignment horizontal="center" vertical="center"/>
    </xf>
    <xf numFmtId="14" fontId="13" fillId="0" borderId="41" xfId="0" applyNumberFormat="1" applyFont="1" applyBorder="1" applyAlignment="1" applyProtection="1">
      <alignment horizontal="center" vertical="center"/>
      <protection locked="0"/>
    </xf>
    <xf numFmtId="14" fontId="13" fillId="0" borderId="42" xfId="0" applyNumberFormat="1" applyFont="1" applyBorder="1" applyAlignment="1" applyProtection="1">
      <alignment horizontal="center" vertical="center"/>
      <protection locked="0"/>
    </xf>
    <xf numFmtId="14" fontId="13" fillId="0" borderId="43" xfId="0" applyNumberFormat="1" applyFont="1" applyBorder="1" applyAlignment="1" applyProtection="1">
      <alignment horizontal="center" vertical="center"/>
      <protection locked="0"/>
    </xf>
    <xf numFmtId="14" fontId="13" fillId="0" borderId="44" xfId="0" applyNumberFormat="1" applyFont="1" applyBorder="1" applyAlignment="1" applyProtection="1">
      <alignment horizontal="center" vertical="center"/>
      <protection locked="0"/>
    </xf>
    <xf numFmtId="0" fontId="10" fillId="18" borderId="45" xfId="23" applyFont="1" applyFill="1" applyBorder="1" applyAlignment="1" applyProtection="1">
      <alignment horizontal="center" vertical="center"/>
      <protection/>
    </xf>
    <xf numFmtId="0" fontId="10" fillId="18" borderId="46" xfId="23" applyFont="1" applyFill="1" applyBorder="1" applyAlignment="1" applyProtection="1">
      <alignment horizontal="center" vertical="center"/>
      <protection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0" fillId="18" borderId="49" xfId="23" applyFont="1" applyFill="1" applyBorder="1" applyAlignment="1" applyProtection="1">
      <alignment horizontal="center" vertical="center"/>
      <protection/>
    </xf>
    <xf numFmtId="14" fontId="16" fillId="8" borderId="0" xfId="23" applyNumberFormat="1" applyFont="1" applyFill="1" applyBorder="1" applyAlignment="1">
      <alignment horizontal="center" vertical="center"/>
    </xf>
    <xf numFmtId="0" fontId="19" fillId="14" borderId="50" xfId="25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/>
    </xf>
    <xf numFmtId="14" fontId="16" fillId="8" borderId="8" xfId="23" applyNumberFormat="1" applyFont="1" applyFill="1" applyBorder="1" applyAlignment="1">
      <alignment horizontal="center" vertical="center"/>
    </xf>
    <xf numFmtId="0" fontId="14" fillId="0" borderId="36" xfId="20" applyFont="1" applyBorder="1" applyAlignment="1" applyProtection="1">
      <alignment horizontal="center" vertical="center"/>
      <protection locked="0"/>
    </xf>
    <xf numFmtId="0" fontId="14" fillId="0" borderId="51" xfId="2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2" fillId="13" borderId="0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8" fillId="10" borderId="52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2" fillId="14" borderId="7" xfId="0" applyFont="1" applyFill="1" applyBorder="1" applyAlignment="1">
      <alignment horizontal="center" vertical="center" wrapText="1"/>
    </xf>
    <xf numFmtId="0" fontId="22" fillId="14" borderId="35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/>
    </xf>
    <xf numFmtId="0" fontId="10" fillId="9" borderId="53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0" fillId="15" borderId="54" xfId="0" applyFill="1" applyBorder="1" applyAlignment="1">
      <alignment horizontal="left" vertical="center" wrapText="1" indent="2"/>
    </xf>
    <xf numFmtId="0" fontId="0" fillId="15" borderId="25" xfId="0" applyFill="1" applyBorder="1" applyAlignment="1">
      <alignment horizontal="left" vertical="center" wrapText="1" indent="2"/>
    </xf>
    <xf numFmtId="0" fontId="0" fillId="11" borderId="54" xfId="0" applyFill="1" applyBorder="1" applyAlignment="1">
      <alignment horizontal="left" vertical="center" indent="1"/>
    </xf>
    <xf numFmtId="0" fontId="0" fillId="11" borderId="25" xfId="0" applyFill="1" applyBorder="1" applyAlignment="1">
      <alignment horizontal="left" vertical="center" indent="1"/>
    </xf>
    <xf numFmtId="0" fontId="0" fillId="11" borderId="19" xfId="0" applyFill="1" applyBorder="1" applyAlignment="1" applyProtection="1">
      <alignment horizontal="center" vertical="center"/>
      <protection locked="0"/>
    </xf>
    <xf numFmtId="0" fontId="0" fillId="11" borderId="30" xfId="0" applyFill="1" applyBorder="1" applyAlignment="1" applyProtection="1">
      <alignment horizontal="center" vertical="center"/>
      <protection locked="0"/>
    </xf>
    <xf numFmtId="0" fontId="10" fillId="9" borderId="11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10" fillId="9" borderId="55" xfId="0" applyFont="1" applyFill="1" applyBorder="1" applyAlignment="1">
      <alignment horizontal="center" vertical="center"/>
    </xf>
    <xf numFmtId="0" fontId="21" fillId="13" borderId="14" xfId="0" applyFont="1" applyFill="1" applyBorder="1" applyAlignment="1" applyProtection="1">
      <alignment horizontal="right" vertical="center"/>
      <protection/>
    </xf>
    <xf numFmtId="0" fontId="21" fillId="13" borderId="16" xfId="0" applyFont="1" applyFill="1" applyBorder="1" applyAlignment="1" applyProtection="1">
      <alignment horizontal="right" vertical="center"/>
      <protection/>
    </xf>
    <xf numFmtId="0" fontId="10" fillId="18" borderId="0" xfId="24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0" fillId="11" borderId="27" xfId="0" applyFill="1" applyBorder="1" applyAlignment="1" applyProtection="1">
      <alignment horizontal="center" vertical="center"/>
      <protection locked="0"/>
    </xf>
    <xf numFmtId="0" fontId="0" fillId="11" borderId="56" xfId="0" applyFill="1" applyBorder="1" applyAlignment="1" applyProtection="1">
      <alignment horizontal="center" vertical="center"/>
      <protection locked="0"/>
    </xf>
    <xf numFmtId="0" fontId="0" fillId="11" borderId="28" xfId="0" applyFill="1" applyBorder="1" applyAlignment="1" applyProtection="1">
      <alignment horizontal="center" vertical="center"/>
      <protection locked="0"/>
    </xf>
    <xf numFmtId="0" fontId="0" fillId="11" borderId="57" xfId="0" applyFill="1" applyBorder="1" applyAlignment="1" applyProtection="1">
      <alignment horizontal="center" vertical="center"/>
      <protection locked="0"/>
    </xf>
    <xf numFmtId="0" fontId="21" fillId="13" borderId="33" xfId="0" applyFont="1" applyFill="1" applyBorder="1" applyAlignment="1" applyProtection="1">
      <alignment horizontal="right" vertical="center"/>
      <protection/>
    </xf>
    <xf numFmtId="0" fontId="21" fillId="13" borderId="20" xfId="0" applyFont="1" applyFill="1" applyBorder="1" applyAlignment="1" applyProtection="1">
      <alignment horizontal="right" vertical="center"/>
      <protection/>
    </xf>
    <xf numFmtId="0" fontId="0" fillId="0" borderId="58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ubrik 2" xfId="20"/>
    <cellStyle name="Indata" xfId="21"/>
    <cellStyle name="Färg5" xfId="22"/>
    <cellStyle name="40% - Dekorfärg5" xfId="23"/>
    <cellStyle name="60% - Dekorfärg5" xfId="24"/>
    <cellStyle name="Hyperlänk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jckontakter.se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showGridLines="0" tabSelected="1" workbookViewId="0" topLeftCell="A46">
      <selection activeCell="E53" sqref="E53:F53"/>
    </sheetView>
  </sheetViews>
  <sheetFormatPr defaultColWidth="9.140625" defaultRowHeight="15"/>
  <cols>
    <col min="1" max="1" width="27.421875" style="75" customWidth="1"/>
    <col min="2" max="2" width="12.28125" style="8" bestFit="1" customWidth="1"/>
    <col min="3" max="3" width="17.28125" style="8" bestFit="1" customWidth="1"/>
    <col min="4" max="4" width="30.8515625" style="63" bestFit="1" customWidth="1"/>
    <col min="5" max="5" width="24.28125" style="0" bestFit="1" customWidth="1"/>
    <col min="6" max="6" width="28.00390625" style="0" bestFit="1" customWidth="1"/>
    <col min="7" max="7" width="11.00390625" style="12" bestFit="1" customWidth="1"/>
    <col min="8" max="8" width="11.7109375" style="12" customWidth="1"/>
    <col min="9" max="9" width="5.57421875" style="12" bestFit="1" customWidth="1"/>
    <col min="10" max="10" width="3.28125" style="12" customWidth="1"/>
    <col min="11" max="13" width="4.28125" style="12" customWidth="1"/>
    <col min="14" max="14" width="24.421875" style="12" customWidth="1"/>
    <col min="15" max="15" width="70.57421875" style="31" customWidth="1"/>
    <col min="16" max="16" width="3.8515625" style="6" customWidth="1"/>
    <col min="17" max="17" width="21.421875" style="0" customWidth="1"/>
  </cols>
  <sheetData>
    <row r="1" spans="1:15" ht="75.75" customHeight="1">
      <c r="A1" s="161" t="s">
        <v>36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33" customHeight="1">
      <c r="A2" s="162" t="s">
        <v>214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20" ht="20.1" customHeight="1">
      <c r="A3" s="71" t="s">
        <v>179</v>
      </c>
      <c r="B3" s="184" t="s">
        <v>69</v>
      </c>
      <c r="C3" s="185"/>
      <c r="D3" s="57" t="s">
        <v>3</v>
      </c>
      <c r="E3" s="50" t="s">
        <v>168</v>
      </c>
      <c r="F3" s="50" t="s">
        <v>149</v>
      </c>
      <c r="G3" s="51" t="s">
        <v>195</v>
      </c>
      <c r="H3" s="170" t="s">
        <v>43</v>
      </c>
      <c r="I3" s="171"/>
      <c r="J3" s="171"/>
      <c r="K3" s="171"/>
      <c r="L3" s="171"/>
      <c r="M3" s="171"/>
      <c r="N3" s="52" t="s">
        <v>197</v>
      </c>
      <c r="O3" s="52" t="s">
        <v>198</v>
      </c>
      <c r="P3" s="47"/>
      <c r="S3" s="11"/>
      <c r="T3" s="11"/>
    </row>
    <row r="4" spans="1:19" ht="30" customHeight="1">
      <c r="A4" s="77" t="s">
        <v>14</v>
      </c>
      <c r="B4" s="186">
        <v>250</v>
      </c>
      <c r="C4" s="187"/>
      <c r="D4" s="82" t="s">
        <v>22</v>
      </c>
      <c r="E4" s="90" t="s">
        <v>88</v>
      </c>
      <c r="F4" s="92" t="s">
        <v>88</v>
      </c>
      <c r="G4" s="53">
        <v>0</v>
      </c>
      <c r="H4" s="181" t="s">
        <v>150</v>
      </c>
      <c r="I4" s="182"/>
      <c r="J4" s="182"/>
      <c r="K4" s="64" t="str">
        <f>VLOOKUP(D4,Dölj!D4:E16,2,TRUE)</f>
        <v>3.</v>
      </c>
      <c r="L4" s="64" t="str">
        <f>VLOOKUP(E4,Dölj!A21:B22,2,TRUE)</f>
        <v>0.</v>
      </c>
      <c r="M4" s="64" t="str">
        <f>VLOOKUP(F4,Dölj!A14:B18,2)</f>
        <v>0.</v>
      </c>
      <c r="N4" s="65" t="s">
        <v>191</v>
      </c>
      <c r="O4" s="49"/>
      <c r="S4" s="10"/>
    </row>
    <row r="5" spans="1:15" ht="30" customHeight="1">
      <c r="A5" s="78" t="s">
        <v>183</v>
      </c>
      <c r="B5" s="176">
        <v>250</v>
      </c>
      <c r="C5" s="177"/>
      <c r="D5" s="83" t="s">
        <v>215</v>
      </c>
      <c r="E5" s="89" t="s">
        <v>88</v>
      </c>
      <c r="F5" s="88" t="s">
        <v>88</v>
      </c>
      <c r="G5" s="54">
        <v>0</v>
      </c>
      <c r="H5" s="181" t="s">
        <v>151</v>
      </c>
      <c r="I5" s="182"/>
      <c r="J5" s="182"/>
      <c r="K5" s="64" t="str">
        <f>VLOOKUP(D5,Dölj!D4:E16,2,TRUE)</f>
        <v>7.</v>
      </c>
      <c r="L5" s="64" t="str">
        <f>VLOOKUP(E5,Dölj!A21:B22,2,TRUE)</f>
        <v>0.</v>
      </c>
      <c r="M5" s="64" t="str">
        <f>VLOOKUP(F5,Dölj!A14:B18,2)</f>
        <v>0.</v>
      </c>
      <c r="N5" s="65" t="s">
        <v>191</v>
      </c>
      <c r="O5" s="42"/>
    </row>
    <row r="6" spans="1:15" ht="30" customHeight="1">
      <c r="A6" s="78" t="s">
        <v>181</v>
      </c>
      <c r="B6" s="176">
        <v>250</v>
      </c>
      <c r="C6" s="177"/>
      <c r="D6" s="84" t="s">
        <v>89</v>
      </c>
      <c r="E6" s="89" t="s">
        <v>88</v>
      </c>
      <c r="F6" s="88" t="s">
        <v>88</v>
      </c>
      <c r="G6" s="53">
        <v>0</v>
      </c>
      <c r="H6" s="181" t="s">
        <v>152</v>
      </c>
      <c r="I6" s="182"/>
      <c r="J6" s="182"/>
      <c r="K6" s="64" t="str">
        <f>VLOOKUP(D6,Dölj!G4:H8,2,TRUE)</f>
        <v>0.</v>
      </c>
      <c r="L6" s="64" t="str">
        <f>VLOOKUP(E6,Dölj!A21:B22,2,TRUE)</f>
        <v>0.</v>
      </c>
      <c r="M6" s="64" t="str">
        <f>VLOOKUP(F6,Dölj!A14:B18,2)</f>
        <v>0.</v>
      </c>
      <c r="N6" s="65" t="s">
        <v>191</v>
      </c>
      <c r="O6" s="42"/>
    </row>
    <row r="7" spans="1:15" ht="30" customHeight="1">
      <c r="A7" s="78" t="s">
        <v>182</v>
      </c>
      <c r="B7" s="176">
        <v>250</v>
      </c>
      <c r="C7" s="177"/>
      <c r="D7" s="83" t="s">
        <v>222</v>
      </c>
      <c r="E7" s="89" t="s">
        <v>88</v>
      </c>
      <c r="F7" s="88" t="s">
        <v>88</v>
      </c>
      <c r="G7" s="54">
        <v>0</v>
      </c>
      <c r="H7" s="181" t="s">
        <v>153</v>
      </c>
      <c r="I7" s="182"/>
      <c r="J7" s="182"/>
      <c r="K7" s="64" t="str">
        <f>VLOOKUP(D7,Dölj!D4:E16,2,TRUE)</f>
        <v>81.</v>
      </c>
      <c r="L7" s="64" t="str">
        <f>VLOOKUP(E7,Dölj!A21:B22,2,TRUE)</f>
        <v>0.</v>
      </c>
      <c r="M7" s="64" t="str">
        <f>VLOOKUP(F7,Dölj!A14:B18,2)</f>
        <v>0.</v>
      </c>
      <c r="N7" s="65" t="s">
        <v>191</v>
      </c>
      <c r="O7" s="42"/>
    </row>
    <row r="8" spans="1:18" ht="30" customHeight="1">
      <c r="A8" s="78" t="s">
        <v>184</v>
      </c>
      <c r="B8" s="176">
        <v>250</v>
      </c>
      <c r="C8" s="177"/>
      <c r="D8" s="84" t="s">
        <v>21</v>
      </c>
      <c r="E8" s="89" t="s">
        <v>88</v>
      </c>
      <c r="F8" s="88" t="s">
        <v>88</v>
      </c>
      <c r="G8" s="54">
        <v>0</v>
      </c>
      <c r="H8" s="181" t="s">
        <v>154</v>
      </c>
      <c r="I8" s="182"/>
      <c r="J8" s="182"/>
      <c r="K8" s="64" t="str">
        <f>VLOOKUP(D8,Dölj!D5:E17,2,TRUE)</f>
        <v>2.</v>
      </c>
      <c r="L8" s="64" t="str">
        <f>VLOOKUP(E8,Dölj!A21:B22,2,TRUE)</f>
        <v>0.</v>
      </c>
      <c r="M8" s="64" t="str">
        <f>VLOOKUP(F8,Dölj!A14:B18,2)</f>
        <v>0.</v>
      </c>
      <c r="N8" s="65" t="s">
        <v>201</v>
      </c>
      <c r="O8" s="42"/>
      <c r="R8" s="14"/>
    </row>
    <row r="9" spans="1:19" ht="30" customHeight="1">
      <c r="A9" s="78" t="s">
        <v>45</v>
      </c>
      <c r="B9" s="176">
        <v>250</v>
      </c>
      <c r="C9" s="177"/>
      <c r="D9" s="83" t="s">
        <v>202</v>
      </c>
      <c r="E9" s="89" t="s">
        <v>88</v>
      </c>
      <c r="F9" s="88" t="s">
        <v>88</v>
      </c>
      <c r="G9" s="54">
        <v>0</v>
      </c>
      <c r="H9" s="181" t="s">
        <v>155</v>
      </c>
      <c r="I9" s="182"/>
      <c r="J9" s="182"/>
      <c r="K9" s="64" t="str">
        <f>VLOOKUP(D9,Dölj!D4:E16,2,TRUE)</f>
        <v>Ö.</v>
      </c>
      <c r="L9" s="64" t="str">
        <f>VLOOKUP(E9,Dölj!A21:B22,2,TRUE)</f>
        <v>0.</v>
      </c>
      <c r="M9" s="64" t="str">
        <f>VLOOKUP(F9,Dölj!A14:B18,2)</f>
        <v>0.</v>
      </c>
      <c r="N9" s="65" t="s">
        <v>200</v>
      </c>
      <c r="O9" s="42"/>
      <c r="S9" s="10"/>
    </row>
    <row r="10" spans="1:15" ht="30" customHeight="1">
      <c r="A10" s="78" t="s">
        <v>46</v>
      </c>
      <c r="B10" s="176">
        <v>250</v>
      </c>
      <c r="C10" s="177"/>
      <c r="D10" s="83" t="s">
        <v>220</v>
      </c>
      <c r="E10" s="89" t="s">
        <v>88</v>
      </c>
      <c r="F10" s="88" t="s">
        <v>88</v>
      </c>
      <c r="G10" s="53">
        <v>0</v>
      </c>
      <c r="H10" s="190" t="s">
        <v>156</v>
      </c>
      <c r="I10" s="191"/>
      <c r="J10" s="191"/>
      <c r="K10" s="66" t="str">
        <f>VLOOKUP(D10,Dölj!D4:E16,2,TRUE)</f>
        <v>72.</v>
      </c>
      <c r="L10" s="66" t="str">
        <f>VLOOKUP(E10,Dölj!A21:B22,2,TRUE)</f>
        <v>0.</v>
      </c>
      <c r="M10" s="66" t="str">
        <f>VLOOKUP(F10,Dölj!A14:B18,2)</f>
        <v>0.</v>
      </c>
      <c r="N10" s="67" t="s">
        <v>200</v>
      </c>
      <c r="O10" s="42"/>
    </row>
    <row r="11" spans="1:15" ht="30" customHeight="1">
      <c r="A11" s="78" t="s">
        <v>47</v>
      </c>
      <c r="B11" s="176">
        <v>250</v>
      </c>
      <c r="C11" s="177"/>
      <c r="D11" s="83" t="s">
        <v>22</v>
      </c>
      <c r="E11" s="89" t="s">
        <v>88</v>
      </c>
      <c r="F11" s="88" t="s">
        <v>40</v>
      </c>
      <c r="G11" s="53">
        <v>0</v>
      </c>
      <c r="H11" s="190" t="s">
        <v>157</v>
      </c>
      <c r="I11" s="191"/>
      <c r="J11" s="191"/>
      <c r="K11" s="66" t="str">
        <f>VLOOKUP(D11,Dölj!D4:E16,2,TRUE)</f>
        <v>3.</v>
      </c>
      <c r="L11" s="66" t="str">
        <f>VLOOKUP(E11,Dölj!A21:B22,2,TRUE)</f>
        <v>0.</v>
      </c>
      <c r="M11" s="66" t="str">
        <f>VLOOKUP(F11,Dölj!A14:B18,2)</f>
        <v>3.</v>
      </c>
      <c r="N11" s="67" t="s">
        <v>192</v>
      </c>
      <c r="O11" s="42"/>
    </row>
    <row r="12" spans="1:18" ht="30" customHeight="1">
      <c r="A12" s="78" t="s">
        <v>48</v>
      </c>
      <c r="B12" s="176">
        <v>250</v>
      </c>
      <c r="C12" s="177"/>
      <c r="D12" s="83" t="s">
        <v>22</v>
      </c>
      <c r="E12" s="89" t="s">
        <v>88</v>
      </c>
      <c r="F12" s="88" t="s">
        <v>39</v>
      </c>
      <c r="G12" s="53">
        <v>0</v>
      </c>
      <c r="H12" s="190" t="s">
        <v>158</v>
      </c>
      <c r="I12" s="191"/>
      <c r="J12" s="191"/>
      <c r="K12" s="66" t="str">
        <f>VLOOKUP(D12,Dölj!D4:E16,2,TRUE)</f>
        <v>3.</v>
      </c>
      <c r="L12" s="66" t="str">
        <f>VLOOKUP(E12,Dölj!A21:B22,2,TRUE)</f>
        <v>0.</v>
      </c>
      <c r="M12" s="66" t="str">
        <f>VLOOKUP(F12,Dölj!A13:B17,2)</f>
        <v>2.</v>
      </c>
      <c r="N12" s="67" t="s">
        <v>191</v>
      </c>
      <c r="O12" s="42"/>
      <c r="R12" s="15"/>
    </row>
    <row r="13" spans="1:18" ht="30" customHeight="1">
      <c r="A13" s="79" t="s">
        <v>180</v>
      </c>
      <c r="B13" s="188">
        <v>250</v>
      </c>
      <c r="C13" s="189"/>
      <c r="D13" s="85" t="s">
        <v>215</v>
      </c>
      <c r="E13" s="91" t="s">
        <v>88</v>
      </c>
      <c r="F13" s="93" t="s">
        <v>39</v>
      </c>
      <c r="G13" s="53">
        <v>0</v>
      </c>
      <c r="H13" s="181" t="s">
        <v>196</v>
      </c>
      <c r="I13" s="182"/>
      <c r="J13" s="182"/>
      <c r="K13" s="64" t="str">
        <f>VLOOKUP(D13,Dölj!D8:E11,2,TRUE)</f>
        <v>7.</v>
      </c>
      <c r="L13" s="64" t="str">
        <f>VLOOKUP(E13,Dölj!A21:B22,2,TRUE)</f>
        <v>0.</v>
      </c>
      <c r="M13" s="64" t="str">
        <f>VLOOKUP(F13,Dölj!A14:B18,2)</f>
        <v>2.</v>
      </c>
      <c r="N13" s="65" t="s">
        <v>193</v>
      </c>
      <c r="O13" s="48"/>
      <c r="R13" s="15"/>
    </row>
    <row r="14" spans="1:15" ht="40.5" customHeight="1">
      <c r="A14" s="164"/>
      <c r="B14" s="164"/>
      <c r="C14" s="164"/>
      <c r="D14" s="164"/>
      <c r="E14" s="164"/>
      <c r="F14" s="164"/>
      <c r="G14" s="29">
        <f>SUM(G4:G13)</f>
        <v>0</v>
      </c>
      <c r="H14" s="163"/>
      <c r="I14" s="163"/>
      <c r="J14" s="163"/>
      <c r="K14" s="163"/>
      <c r="L14" s="163"/>
      <c r="M14" s="163"/>
      <c r="N14" s="163"/>
      <c r="O14" s="163"/>
    </row>
    <row r="15" spans="1:15" ht="75" customHeight="1">
      <c r="A15" s="166" t="s">
        <v>36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</row>
    <row r="16" spans="1:15" ht="33" customHeight="1">
      <c r="A16" s="167" t="s">
        <v>213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8"/>
    </row>
    <row r="17" spans="1:15" ht="20.1" customHeight="1">
      <c r="A17" s="72" t="s">
        <v>169</v>
      </c>
      <c r="B17" s="25" t="s">
        <v>69</v>
      </c>
      <c r="C17" s="26" t="s">
        <v>51</v>
      </c>
      <c r="D17" s="58" t="s">
        <v>3</v>
      </c>
      <c r="E17" s="27" t="s">
        <v>168</v>
      </c>
      <c r="F17" s="26" t="s">
        <v>233</v>
      </c>
      <c r="G17" s="44" t="s">
        <v>87</v>
      </c>
      <c r="H17" s="178" t="s">
        <v>43</v>
      </c>
      <c r="I17" s="179"/>
      <c r="J17" s="179"/>
      <c r="K17" s="179"/>
      <c r="L17" s="179"/>
      <c r="M17" s="180"/>
      <c r="N17" s="43" t="s">
        <v>203</v>
      </c>
      <c r="O17" s="98" t="s">
        <v>198</v>
      </c>
    </row>
    <row r="18" spans="1:15" ht="30.95" customHeight="1">
      <c r="A18" s="172" t="s">
        <v>59</v>
      </c>
      <c r="B18" s="102">
        <v>245</v>
      </c>
      <c r="C18" s="174" t="s">
        <v>72</v>
      </c>
      <c r="D18" s="83" t="s">
        <v>221</v>
      </c>
      <c r="E18" s="88" t="s">
        <v>88</v>
      </c>
      <c r="F18" s="89" t="s">
        <v>165</v>
      </c>
      <c r="G18" s="55">
        <v>0</v>
      </c>
      <c r="H18" s="68" t="s">
        <v>107</v>
      </c>
      <c r="I18" s="69" t="s">
        <v>127</v>
      </c>
      <c r="J18" s="69" t="s">
        <v>122</v>
      </c>
      <c r="K18" s="69" t="str">
        <f>VLOOKUP(D18,Dölj!G4:H12,2,TRUE)</f>
        <v>3.</v>
      </c>
      <c r="L18" s="69" t="str">
        <f>VLOOKUP(E18,Dölj!A21:B22,2,TRUE)</f>
        <v>0.</v>
      </c>
      <c r="M18" s="69" t="str">
        <f>VLOOKUP(F18,Dölj!A47:B51,2)</f>
        <v>2.</v>
      </c>
      <c r="N18" s="103" t="s">
        <v>192</v>
      </c>
      <c r="O18" s="99"/>
    </row>
    <row r="19" spans="1:15" ht="30.95" customHeight="1">
      <c r="A19" s="173"/>
      <c r="B19" s="41">
        <v>1200</v>
      </c>
      <c r="C19" s="175"/>
      <c r="D19" s="83" t="s">
        <v>202</v>
      </c>
      <c r="E19" s="88" t="s">
        <v>147</v>
      </c>
      <c r="F19" s="88" t="s">
        <v>88</v>
      </c>
      <c r="G19" s="56">
        <v>0</v>
      </c>
      <c r="H19" s="70" t="s">
        <v>107</v>
      </c>
      <c r="I19" s="69" t="str">
        <f>VLOOKUP(B19,Dölj!A31:B38,2)</f>
        <v>1200.</v>
      </c>
      <c r="J19" s="69" t="s">
        <v>122</v>
      </c>
      <c r="K19" s="69" t="str">
        <f>VLOOKUP(D19,Dölj!G4:H8,2,TRUE)</f>
        <v>Ö.</v>
      </c>
      <c r="L19" s="69" t="str">
        <f>VLOOKUP(E19,Dölj!A21:B22,2)</f>
        <v>1.</v>
      </c>
      <c r="M19" s="69" t="str">
        <f>VLOOKUP(F19,Dölj!A47:B51,2)</f>
        <v>0.</v>
      </c>
      <c r="N19" s="103" t="s">
        <v>201</v>
      </c>
      <c r="O19" s="99"/>
    </row>
    <row r="20" spans="1:15" ht="30.95" customHeight="1">
      <c r="A20" s="172" t="s">
        <v>60</v>
      </c>
      <c r="B20" s="102">
        <v>245</v>
      </c>
      <c r="C20" s="94" t="s">
        <v>71</v>
      </c>
      <c r="D20" s="83" t="s">
        <v>89</v>
      </c>
      <c r="E20" s="88" t="s">
        <v>88</v>
      </c>
      <c r="F20" s="88" t="s">
        <v>40</v>
      </c>
      <c r="G20" s="56">
        <v>0</v>
      </c>
      <c r="H20" s="70" t="s">
        <v>108</v>
      </c>
      <c r="I20" s="69" t="s">
        <v>127</v>
      </c>
      <c r="J20" s="69" t="str">
        <f>VLOOKUP(C20,Dölj!A41:B42,2,TRUE)</f>
        <v>1.</v>
      </c>
      <c r="K20" s="69" t="str">
        <f>VLOOKUP(D20,Dölj!G4:H12,2,TRUE)</f>
        <v>0.</v>
      </c>
      <c r="L20" s="69" t="str">
        <f>VLOOKUP(E20,Dölj!A21:B22,2)</f>
        <v>0.</v>
      </c>
      <c r="M20" s="69" t="str">
        <f>VLOOKUP(F20,Dölj!A47:B51,2)</f>
        <v>3.</v>
      </c>
      <c r="N20" s="103" t="s">
        <v>192</v>
      </c>
      <c r="O20" s="99"/>
    </row>
    <row r="21" spans="1:15" ht="30.95" customHeight="1">
      <c r="A21" s="173"/>
      <c r="B21" s="41">
        <v>600</v>
      </c>
      <c r="C21" s="94" t="s">
        <v>72</v>
      </c>
      <c r="D21" s="83" t="s">
        <v>89</v>
      </c>
      <c r="E21" s="88" t="s">
        <v>147</v>
      </c>
      <c r="F21" s="88" t="s">
        <v>141</v>
      </c>
      <c r="G21" s="56">
        <v>0</v>
      </c>
      <c r="H21" s="70" t="s">
        <v>108</v>
      </c>
      <c r="I21" s="69" t="str">
        <f>VLOOKUP(B21,Dölj!A31:B38,2)</f>
        <v>0600.</v>
      </c>
      <c r="J21" s="69" t="str">
        <f>VLOOKUP(C21,Dölj!A41:B42,2,TRUE)</f>
        <v>2.</v>
      </c>
      <c r="K21" s="69" t="str">
        <f>VLOOKUP(D21,Dölj!G4:H8,2,TRUE)</f>
        <v>0.</v>
      </c>
      <c r="L21" s="69" t="str">
        <f>VLOOKUP(E21,Dölj!A21:B22,2)</f>
        <v>1.</v>
      </c>
      <c r="M21" s="69" t="str">
        <f>VLOOKUP(F21,Dölj!A47:B51,2)</f>
        <v>4.</v>
      </c>
      <c r="N21" s="103"/>
      <c r="O21" s="99"/>
    </row>
    <row r="22" spans="1:15" ht="30.95" customHeight="1">
      <c r="A22" s="80" t="s">
        <v>170</v>
      </c>
      <c r="B22" s="40">
        <v>237</v>
      </c>
      <c r="C22" s="95" t="s">
        <v>145</v>
      </c>
      <c r="D22" s="83" t="s">
        <v>20</v>
      </c>
      <c r="E22" s="88" t="s">
        <v>88</v>
      </c>
      <c r="F22" s="88" t="s">
        <v>141</v>
      </c>
      <c r="G22" s="55">
        <v>0</v>
      </c>
      <c r="H22" s="70" t="s">
        <v>119</v>
      </c>
      <c r="I22" s="69" t="s">
        <v>127</v>
      </c>
      <c r="J22" s="69" t="s">
        <v>106</v>
      </c>
      <c r="K22" s="69" t="str">
        <f>VLOOKUP(D22,Dölj!G4:H12,2,TRUE)</f>
        <v>1.</v>
      </c>
      <c r="L22" s="69" t="str">
        <f>VLOOKUP(E22,Dölj!A21:B22,2)</f>
        <v>0.</v>
      </c>
      <c r="M22" s="69" t="str">
        <f>VLOOKUP(F22,Dölj!A47:B51,2)</f>
        <v>4.</v>
      </c>
      <c r="N22" s="103" t="s">
        <v>193</v>
      </c>
      <c r="O22" s="99"/>
    </row>
    <row r="23" spans="1:15" ht="30.95" customHeight="1">
      <c r="A23" s="80" t="s">
        <v>144</v>
      </c>
      <c r="B23" s="40">
        <v>237</v>
      </c>
      <c r="C23" s="95" t="s">
        <v>145</v>
      </c>
      <c r="D23" s="83" t="s">
        <v>89</v>
      </c>
      <c r="E23" s="88" t="s">
        <v>88</v>
      </c>
      <c r="F23" s="88" t="s">
        <v>141</v>
      </c>
      <c r="G23" s="55">
        <v>0</v>
      </c>
      <c r="H23" s="70" t="s">
        <v>119</v>
      </c>
      <c r="I23" s="69" t="s">
        <v>127</v>
      </c>
      <c r="J23" s="69" t="s">
        <v>106</v>
      </c>
      <c r="K23" s="69" t="str">
        <f>VLOOKUP(D23,Dölj!G4:H12,2,TRUE)</f>
        <v>0.</v>
      </c>
      <c r="L23" s="69" t="str">
        <f>VLOOKUP(E23,Dölj!A21:B22,2)</f>
        <v>0.</v>
      </c>
      <c r="M23" s="69" t="str">
        <f>VLOOKUP(F23,Dölj!A47:B51,2)</f>
        <v>4.</v>
      </c>
      <c r="N23" s="103" t="s">
        <v>193</v>
      </c>
      <c r="O23" s="99"/>
    </row>
    <row r="24" spans="1:15" ht="30.95" customHeight="1">
      <c r="A24" s="81" t="s">
        <v>80</v>
      </c>
      <c r="B24" s="40">
        <v>1200</v>
      </c>
      <c r="C24" s="95" t="s">
        <v>104</v>
      </c>
      <c r="D24" s="104" t="s">
        <v>206</v>
      </c>
      <c r="E24" s="88" t="s">
        <v>88</v>
      </c>
      <c r="F24" s="100" t="s">
        <v>88</v>
      </c>
      <c r="G24" s="56">
        <v>0</v>
      </c>
      <c r="H24" s="70" t="s">
        <v>109</v>
      </c>
      <c r="I24" s="69" t="s">
        <v>121</v>
      </c>
      <c r="J24" s="69" t="s">
        <v>123</v>
      </c>
      <c r="K24" s="69" t="str">
        <f>VLOOKUP(D24,Dölj!A60:B64,2,TRUE)</f>
        <v>2.</v>
      </c>
      <c r="L24" s="69" t="str">
        <f>VLOOKUP(E24,Dölj!A21:B22,2)</f>
        <v>0.</v>
      </c>
      <c r="M24" s="69" t="s">
        <v>106</v>
      </c>
      <c r="N24" s="103" t="s">
        <v>191</v>
      </c>
      <c r="O24" s="99"/>
    </row>
    <row r="25" spans="1:15" ht="30.95" customHeight="1">
      <c r="A25" s="81" t="s">
        <v>81</v>
      </c>
      <c r="B25" s="40">
        <v>1200</v>
      </c>
      <c r="C25" s="95" t="s">
        <v>104</v>
      </c>
      <c r="D25" s="104" t="s">
        <v>89</v>
      </c>
      <c r="E25" s="88" t="s">
        <v>88</v>
      </c>
      <c r="F25" s="100" t="s">
        <v>88</v>
      </c>
      <c r="G25" s="56">
        <v>0</v>
      </c>
      <c r="H25" s="70" t="s">
        <v>110</v>
      </c>
      <c r="I25" s="69" t="s">
        <v>121</v>
      </c>
      <c r="J25" s="69" t="s">
        <v>123</v>
      </c>
      <c r="K25" s="69" t="str">
        <f>VLOOKUP(D25,Dölj!A60:B64,2,TRUE)</f>
        <v>0.</v>
      </c>
      <c r="L25" s="69" t="str">
        <f>VLOOKUP(E25,Dölj!A21:B22,2)</f>
        <v>0.</v>
      </c>
      <c r="M25" s="69" t="s">
        <v>106</v>
      </c>
      <c r="N25" s="103" t="s">
        <v>201</v>
      </c>
      <c r="O25" s="99"/>
    </row>
    <row r="26" spans="1:15" ht="30">
      <c r="A26" s="81" t="s">
        <v>95</v>
      </c>
      <c r="B26" s="40">
        <v>1200</v>
      </c>
      <c r="C26" s="95" t="s">
        <v>104</v>
      </c>
      <c r="D26" s="104" t="s">
        <v>205</v>
      </c>
      <c r="E26" s="88" t="s">
        <v>147</v>
      </c>
      <c r="F26" s="100" t="s">
        <v>88</v>
      </c>
      <c r="G26" s="56">
        <v>0</v>
      </c>
      <c r="H26" s="70" t="s">
        <v>111</v>
      </c>
      <c r="I26" s="69" t="s">
        <v>121</v>
      </c>
      <c r="J26" s="69" t="s">
        <v>123</v>
      </c>
      <c r="K26" s="69" t="str">
        <f>VLOOKUP(D26,Dölj!A60:B64,2,TRUE)</f>
        <v>1.</v>
      </c>
      <c r="L26" s="69" t="str">
        <f>VLOOKUP(E26,Dölj!A21:B22,2)</f>
        <v>1.</v>
      </c>
      <c r="M26" s="69" t="s">
        <v>106</v>
      </c>
      <c r="N26" s="103" t="s">
        <v>200</v>
      </c>
      <c r="O26" s="99"/>
    </row>
    <row r="27" spans="1:15" s="28" customFormat="1" ht="25.5" customHeight="1">
      <c r="A27" s="81" t="s">
        <v>96</v>
      </c>
      <c r="B27" s="40">
        <v>1200</v>
      </c>
      <c r="C27" s="95" t="s">
        <v>104</v>
      </c>
      <c r="D27" s="104" t="s">
        <v>206</v>
      </c>
      <c r="E27" s="88" t="s">
        <v>147</v>
      </c>
      <c r="F27" s="100" t="s">
        <v>88</v>
      </c>
      <c r="G27" s="56">
        <v>0</v>
      </c>
      <c r="H27" s="70" t="s">
        <v>112</v>
      </c>
      <c r="I27" s="69" t="s">
        <v>121</v>
      </c>
      <c r="J27" s="69" t="s">
        <v>123</v>
      </c>
      <c r="K27" s="69" t="str">
        <f>VLOOKUP(D27,Dölj!A60:B64,2,TRUE)</f>
        <v>2.</v>
      </c>
      <c r="L27" s="69" t="str">
        <f>VLOOKUP(E27,Dölj!A21:B22,2)</f>
        <v>1.</v>
      </c>
      <c r="M27" s="69" t="s">
        <v>106</v>
      </c>
      <c r="N27" s="103" t="s">
        <v>191</v>
      </c>
      <c r="O27" s="99"/>
    </row>
    <row r="28" spans="1:15" ht="24" customHeigh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</row>
    <row r="29" spans="1:15" ht="30.95" customHeight="1">
      <c r="A29" s="81" t="s">
        <v>63</v>
      </c>
      <c r="B29" s="41">
        <v>245</v>
      </c>
      <c r="C29" s="87" t="s">
        <v>73</v>
      </c>
      <c r="D29" s="83" t="s">
        <v>20</v>
      </c>
      <c r="E29" s="88" t="s">
        <v>88</v>
      </c>
      <c r="F29" s="88" t="s">
        <v>165</v>
      </c>
      <c r="G29" s="56">
        <v>0</v>
      </c>
      <c r="H29" s="70" t="s">
        <v>113</v>
      </c>
      <c r="I29" s="69" t="str">
        <f>VLOOKUP(B29,Dölj!A30:B37,2)</f>
        <v>0245.</v>
      </c>
      <c r="J29" s="69" t="str">
        <f>VLOOKUP(C29,Dölj!A42:B43,2)</f>
        <v>3.</v>
      </c>
      <c r="K29" s="69" t="str">
        <f>VLOOKUP(D29,Dölj!D54:E62,2,0)</f>
        <v>1.</v>
      </c>
      <c r="L29" s="69" t="str">
        <f>VLOOKUP(E29,Dölj!A21:B22,2)</f>
        <v>0.</v>
      </c>
      <c r="M29" s="69" t="str">
        <f>VLOOKUP(F29,Dölj!A47:B51,2)</f>
        <v>2.</v>
      </c>
      <c r="N29" s="103" t="s">
        <v>191</v>
      </c>
      <c r="O29" s="99"/>
    </row>
    <row r="30" spans="1:15" ht="30.95" customHeight="1">
      <c r="A30" s="81" t="s">
        <v>64</v>
      </c>
      <c r="B30" s="41">
        <v>245</v>
      </c>
      <c r="C30" s="87" t="s">
        <v>71</v>
      </c>
      <c r="D30" s="83" t="s">
        <v>202</v>
      </c>
      <c r="E30" s="88" t="s">
        <v>147</v>
      </c>
      <c r="F30" s="88" t="s">
        <v>165</v>
      </c>
      <c r="G30" s="56">
        <v>0</v>
      </c>
      <c r="H30" s="70" t="s">
        <v>114</v>
      </c>
      <c r="I30" s="69" t="str">
        <f>VLOOKUP(B30,Dölj!A30:B37,2)</f>
        <v>0245.</v>
      </c>
      <c r="J30" s="69" t="str">
        <f>VLOOKUP(C30,Dölj!A41:B42,2)</f>
        <v>1.</v>
      </c>
      <c r="K30" s="69" t="str">
        <f>VLOOKUP(D30,Dölj!D54:E62,2,TRUE)</f>
        <v>Ö.</v>
      </c>
      <c r="L30" s="69" t="str">
        <f>VLOOKUP(E30,Dölj!A21:B22,2)</f>
        <v>1.</v>
      </c>
      <c r="M30" s="69" t="str">
        <f>VLOOKUP(F30,Dölj!A47:B51,2)</f>
        <v>2.</v>
      </c>
      <c r="N30" s="103" t="s">
        <v>192</v>
      </c>
      <c r="O30" s="99"/>
    </row>
    <row r="31" spans="1:15" ht="30.95" customHeight="1">
      <c r="A31" s="81" t="s">
        <v>171</v>
      </c>
      <c r="B31" s="39">
        <v>311</v>
      </c>
      <c r="C31" s="96" t="s">
        <v>72</v>
      </c>
      <c r="D31" s="83" t="s">
        <v>206</v>
      </c>
      <c r="E31" s="88" t="s">
        <v>88</v>
      </c>
      <c r="F31" s="88" t="s">
        <v>88</v>
      </c>
      <c r="G31" s="56">
        <v>0</v>
      </c>
      <c r="H31" s="70" t="s">
        <v>115</v>
      </c>
      <c r="I31" s="69" t="s">
        <v>137</v>
      </c>
      <c r="J31" s="69" t="s">
        <v>122</v>
      </c>
      <c r="K31" s="69" t="str">
        <f>VLOOKUP(D31,Dölj!D78:E86,2,TRUE)</f>
        <v>2.</v>
      </c>
      <c r="L31" s="69" t="str">
        <f>VLOOKUP(E31,Dölj!A21:B22,2)</f>
        <v>0.</v>
      </c>
      <c r="M31" s="69" t="str">
        <f>VLOOKUP(F31,Dölj!A47:B51,2)</f>
        <v>0.</v>
      </c>
      <c r="N31" s="103" t="s">
        <v>193</v>
      </c>
      <c r="O31" s="99"/>
    </row>
    <row r="32" spans="1:15" ht="30.95" customHeight="1">
      <c r="A32" s="81" t="s">
        <v>172</v>
      </c>
      <c r="B32" s="39">
        <v>311</v>
      </c>
      <c r="C32" s="97" t="s">
        <v>71</v>
      </c>
      <c r="D32" s="83" t="s">
        <v>207</v>
      </c>
      <c r="E32" s="88" t="s">
        <v>88</v>
      </c>
      <c r="F32" s="88" t="s">
        <v>88</v>
      </c>
      <c r="G32" s="56">
        <v>0</v>
      </c>
      <c r="H32" s="70" t="s">
        <v>116</v>
      </c>
      <c r="I32" s="69" t="s">
        <v>137</v>
      </c>
      <c r="J32" s="69" t="str">
        <f>VLOOKUP(C32,Dölj!A41:B42,2)</f>
        <v>1.</v>
      </c>
      <c r="K32" s="69" t="str">
        <f>VLOOKUP(D32,Dölj!D78:E86,2,TRUE)</f>
        <v>3.</v>
      </c>
      <c r="L32" s="69" t="str">
        <f>VLOOKUP(E32,Dölj!A21:B22,2)</f>
        <v>0.</v>
      </c>
      <c r="M32" s="69" t="str">
        <f>VLOOKUP(F32,Dölj!A47:B51,2)</f>
        <v>0.</v>
      </c>
      <c r="N32" s="103" t="s">
        <v>194</v>
      </c>
      <c r="O32" s="99"/>
    </row>
    <row r="33" spans="1:15" ht="30.95" customHeight="1">
      <c r="A33" s="81" t="s">
        <v>173</v>
      </c>
      <c r="B33" s="39">
        <v>477</v>
      </c>
      <c r="C33" s="96" t="s">
        <v>72</v>
      </c>
      <c r="D33" s="86" t="s">
        <v>210</v>
      </c>
      <c r="E33" s="88" t="s">
        <v>88</v>
      </c>
      <c r="F33" s="88" t="s">
        <v>40</v>
      </c>
      <c r="G33" s="56">
        <v>0</v>
      </c>
      <c r="H33" s="70" t="s">
        <v>117</v>
      </c>
      <c r="I33" s="69" t="s">
        <v>138</v>
      </c>
      <c r="J33" s="69" t="s">
        <v>122</v>
      </c>
      <c r="K33" s="69" t="str">
        <f>VLOOKUP(D33,Dölj!D78:E86,2,TRUE)</f>
        <v>5.</v>
      </c>
      <c r="L33" s="69" t="str">
        <f>VLOOKUP(E33,Dölj!A21:B22,2)</f>
        <v>0.</v>
      </c>
      <c r="M33" s="69" t="str">
        <f>VLOOKUP(F33,Dölj!A47:B51,2)</f>
        <v>3.</v>
      </c>
      <c r="N33" s="103" t="s">
        <v>192</v>
      </c>
      <c r="O33" s="99"/>
    </row>
    <row r="34" spans="1:15" ht="30.95" customHeight="1">
      <c r="A34" s="81" t="s">
        <v>174</v>
      </c>
      <c r="B34" s="39">
        <v>477</v>
      </c>
      <c r="C34" s="97" t="s">
        <v>71</v>
      </c>
      <c r="D34" s="86" t="s">
        <v>209</v>
      </c>
      <c r="E34" s="88" t="s">
        <v>88</v>
      </c>
      <c r="F34" s="88" t="s">
        <v>38</v>
      </c>
      <c r="G34" s="56">
        <v>0</v>
      </c>
      <c r="H34" s="70" t="s">
        <v>118</v>
      </c>
      <c r="I34" s="69" t="s">
        <v>138</v>
      </c>
      <c r="J34" s="69" t="str">
        <f>VLOOKUP(C34,Dölj!A41:B42,2)</f>
        <v>1.</v>
      </c>
      <c r="K34" s="69" t="str">
        <f>VLOOKUP(D34,Dölj!D78:E86,2,TRUE)</f>
        <v>4.</v>
      </c>
      <c r="L34" s="69" t="str">
        <f>VLOOKUP(E34,Dölj!A21:B22,2)</f>
        <v>0.</v>
      </c>
      <c r="M34" s="69" t="str">
        <f>VLOOKUP(F34,Dölj!A47:B51,2)</f>
        <v>1.</v>
      </c>
      <c r="N34" s="103" t="s">
        <v>194</v>
      </c>
      <c r="O34" s="99"/>
    </row>
    <row r="35" spans="1:15" ht="30">
      <c r="A35" s="80" t="s">
        <v>175</v>
      </c>
      <c r="B35" s="39">
        <v>245</v>
      </c>
      <c r="C35" s="96" t="s">
        <v>72</v>
      </c>
      <c r="D35" s="83" t="s">
        <v>219</v>
      </c>
      <c r="E35" s="88" t="s">
        <v>88</v>
      </c>
      <c r="F35" s="88" t="s">
        <v>165</v>
      </c>
      <c r="G35" s="55">
        <v>0</v>
      </c>
      <c r="H35" s="70" t="s">
        <v>119</v>
      </c>
      <c r="I35" s="69" t="s">
        <v>127</v>
      </c>
      <c r="J35" s="69" t="s">
        <v>122</v>
      </c>
      <c r="K35" s="69" t="str">
        <f>VLOOKUP(D35,Dölj!D54:E62,2,TRUE)</f>
        <v>71.</v>
      </c>
      <c r="L35" s="69" t="str">
        <f>VLOOKUP(E35,Dölj!A21:B22,2)</f>
        <v>0.</v>
      </c>
      <c r="M35" s="69" t="str">
        <f>VLOOKUP(F35,Dölj!A47:B51,2)</f>
        <v>2.</v>
      </c>
      <c r="N35" s="103" t="s">
        <v>193</v>
      </c>
      <c r="O35" s="99"/>
    </row>
    <row r="36" spans="1:15" ht="30">
      <c r="A36" s="80" t="s">
        <v>176</v>
      </c>
      <c r="B36" s="39">
        <v>245</v>
      </c>
      <c r="C36" s="97" t="s">
        <v>71</v>
      </c>
      <c r="D36" s="83" t="s">
        <v>220</v>
      </c>
      <c r="E36" s="88" t="s">
        <v>88</v>
      </c>
      <c r="F36" s="88" t="s">
        <v>165</v>
      </c>
      <c r="G36" s="56">
        <v>0</v>
      </c>
      <c r="H36" s="70" t="s">
        <v>120</v>
      </c>
      <c r="I36" s="69" t="s">
        <v>127</v>
      </c>
      <c r="J36" s="69" t="str">
        <f>VLOOKUP(C36,Dölj!A41:B42,2)</f>
        <v>1.</v>
      </c>
      <c r="K36" s="69" t="str">
        <f>VLOOKUP(D36,Dölj!D54:E62,2,TRUE)</f>
        <v>72.</v>
      </c>
      <c r="L36" s="69" t="str">
        <f>VLOOKUP(E36,Dölj!A21:B22,2)</f>
        <v>0.</v>
      </c>
      <c r="M36" s="69" t="str">
        <f>VLOOKUP(F36,Dölj!A47:B51,2)</f>
        <v>2.</v>
      </c>
      <c r="N36" s="103" t="s">
        <v>193</v>
      </c>
      <c r="O36" s="99"/>
    </row>
    <row r="37" spans="1:15" ht="30">
      <c r="A37" s="80" t="s">
        <v>177</v>
      </c>
      <c r="B37" s="39">
        <v>311</v>
      </c>
      <c r="C37" s="101" t="s">
        <v>72</v>
      </c>
      <c r="D37" s="83" t="s">
        <v>209</v>
      </c>
      <c r="E37" s="88" t="s">
        <v>88</v>
      </c>
      <c r="F37" s="88" t="s">
        <v>165</v>
      </c>
      <c r="G37" s="56">
        <v>0</v>
      </c>
      <c r="H37" s="70" t="s">
        <v>120</v>
      </c>
      <c r="I37" s="69" t="s">
        <v>137</v>
      </c>
      <c r="J37" s="69" t="s">
        <v>122</v>
      </c>
      <c r="K37" s="69" t="str">
        <f>VLOOKUP(D37,Dölj!D78:E86,2,TRUE)</f>
        <v>4.</v>
      </c>
      <c r="L37" s="69" t="str">
        <f>VLOOKUP(E37,Dölj!A21:B22,2)</f>
        <v>0.</v>
      </c>
      <c r="M37" s="69" t="str">
        <f>VLOOKUP(F37,Dölj!A47:B51,2)</f>
        <v>2.</v>
      </c>
      <c r="N37" s="103" t="s">
        <v>194</v>
      </c>
      <c r="O37" s="99"/>
    </row>
    <row r="38" spans="1:15" ht="30">
      <c r="A38" s="80" t="s">
        <v>178</v>
      </c>
      <c r="B38" s="39">
        <v>311</v>
      </c>
      <c r="C38" s="97" t="s">
        <v>71</v>
      </c>
      <c r="D38" s="83" t="s">
        <v>206</v>
      </c>
      <c r="E38" s="88" t="s">
        <v>88</v>
      </c>
      <c r="F38" s="88" t="s">
        <v>141</v>
      </c>
      <c r="G38" s="56">
        <v>0</v>
      </c>
      <c r="H38" s="70" t="s">
        <v>120</v>
      </c>
      <c r="I38" s="69" t="s">
        <v>137</v>
      </c>
      <c r="J38" s="69" t="str">
        <f>VLOOKUP(C38,Dölj!A41:B42,2)</f>
        <v>1.</v>
      </c>
      <c r="K38" s="69" t="str">
        <f>VLOOKUP(D38,Dölj!D78:E86,2,TRUE)</f>
        <v>2.</v>
      </c>
      <c r="L38" s="69" t="str">
        <f>VLOOKUP(E38,Dölj!A21:B22,2)</f>
        <v>0.</v>
      </c>
      <c r="M38" s="69" t="str">
        <f>VLOOKUP(F38,Dölj!A47:B51,2)</f>
        <v>4.</v>
      </c>
      <c r="N38" s="103" t="s">
        <v>193</v>
      </c>
      <c r="O38" s="99"/>
    </row>
    <row r="39" spans="1:16" s="24" customFormat="1" ht="33" customHeight="1">
      <c r="A39" s="73"/>
      <c r="B39" s="30"/>
      <c r="C39" s="30"/>
      <c r="D39" s="59"/>
      <c r="E39" s="30"/>
      <c r="F39" s="30"/>
      <c r="G39" s="29">
        <f>SUM(G18:G27,G29:G38,)</f>
        <v>0</v>
      </c>
      <c r="H39" s="165"/>
      <c r="I39" s="165"/>
      <c r="J39" s="165"/>
      <c r="K39" s="165"/>
      <c r="L39" s="165"/>
      <c r="M39" s="165"/>
      <c r="N39" s="165"/>
      <c r="O39" s="165"/>
      <c r="P39" s="45"/>
    </row>
    <row r="40" spans="1:16" s="24" customFormat="1" ht="36" customHeight="1">
      <c r="A40" s="74"/>
      <c r="B40" s="32"/>
      <c r="C40" s="32"/>
      <c r="D40" s="60"/>
      <c r="E40" s="32"/>
      <c r="F40" s="32"/>
      <c r="G40" s="36">
        <f>SUM(G39,G14)</f>
        <v>0</v>
      </c>
      <c r="H40" s="36"/>
      <c r="I40" s="36"/>
      <c r="J40" s="36"/>
      <c r="K40" s="36"/>
      <c r="L40" s="36"/>
      <c r="M40" s="36"/>
      <c r="N40" s="36"/>
      <c r="O40" s="33"/>
      <c r="P40" s="45"/>
    </row>
    <row r="41" spans="1:16" s="23" customFormat="1" ht="29.25" customHeight="1">
      <c r="A41" s="74"/>
      <c r="B41" s="32"/>
      <c r="C41" s="32"/>
      <c r="D41" s="60"/>
      <c r="E41" s="32"/>
      <c r="F41" s="32"/>
      <c r="G41" s="35" t="s">
        <v>105</v>
      </c>
      <c r="H41" s="34"/>
      <c r="I41" s="34"/>
      <c r="J41" s="34"/>
      <c r="K41" s="34"/>
      <c r="L41" s="34"/>
      <c r="M41" s="34"/>
      <c r="N41" s="34"/>
      <c r="O41" s="33"/>
      <c r="P41" s="46"/>
    </row>
    <row r="42" spans="1:16" s="23" customFormat="1" ht="29.25" customHeight="1">
      <c r="A42" s="74"/>
      <c r="B42" s="32"/>
      <c r="C42" s="32"/>
      <c r="D42" s="60"/>
      <c r="E42" s="32"/>
      <c r="F42" s="32"/>
      <c r="G42" s="34"/>
      <c r="H42" s="34"/>
      <c r="I42" s="34"/>
      <c r="J42" s="34"/>
      <c r="K42" s="34"/>
      <c r="L42" s="34"/>
      <c r="M42" s="34"/>
      <c r="N42" s="34"/>
      <c r="O42" s="33"/>
      <c r="P42" s="46"/>
    </row>
    <row r="43" spans="1:15" ht="33" customHeight="1">
      <c r="A43" s="134" t="s">
        <v>234</v>
      </c>
      <c r="B43" s="134"/>
      <c r="C43" s="134"/>
      <c r="D43" s="134"/>
      <c r="E43" s="134"/>
      <c r="F43" s="134"/>
      <c r="G43" s="135"/>
      <c r="H43" s="117"/>
      <c r="I43" s="117"/>
      <c r="J43" s="117"/>
      <c r="K43" s="117"/>
      <c r="L43" s="117"/>
      <c r="M43" s="117"/>
      <c r="N43" s="117"/>
      <c r="O43" s="117"/>
    </row>
    <row r="44" spans="1:15" ht="20.1" customHeight="1">
      <c r="A44" s="72" t="s">
        <v>169</v>
      </c>
      <c r="B44" s="131" t="s">
        <v>237</v>
      </c>
      <c r="C44" s="132"/>
      <c r="D44" s="133"/>
      <c r="E44" s="129" t="s">
        <v>232</v>
      </c>
      <c r="F44" s="130"/>
      <c r="G44" s="120" t="s">
        <v>87</v>
      </c>
      <c r="H44" s="128"/>
      <c r="I44" s="128"/>
      <c r="J44" s="128"/>
      <c r="K44" s="128"/>
      <c r="L44" s="128"/>
      <c r="M44" s="128"/>
      <c r="N44" s="128"/>
      <c r="O44" s="128"/>
    </row>
    <row r="45" spans="1:16" s="23" customFormat="1" ht="30" customHeight="1">
      <c r="A45" s="121" t="s">
        <v>241</v>
      </c>
      <c r="B45" s="125" t="s">
        <v>253</v>
      </c>
      <c r="C45" s="126"/>
      <c r="D45" s="127"/>
      <c r="E45" s="136"/>
      <c r="F45" s="137"/>
      <c r="G45" s="122">
        <v>0</v>
      </c>
      <c r="H45" s="118"/>
      <c r="I45" s="118"/>
      <c r="J45" s="118"/>
      <c r="K45" s="118"/>
      <c r="L45" s="118"/>
      <c r="M45" s="118"/>
      <c r="N45" s="118"/>
      <c r="O45" s="119"/>
      <c r="P45" s="46"/>
    </row>
    <row r="46" spans="1:16" s="23" customFormat="1" ht="30" customHeight="1">
      <c r="A46" s="121" t="s">
        <v>235</v>
      </c>
      <c r="B46" s="125" t="s">
        <v>250</v>
      </c>
      <c r="C46" s="126"/>
      <c r="D46" s="127"/>
      <c r="E46" s="123"/>
      <c r="F46" s="124"/>
      <c r="G46" s="122">
        <v>0</v>
      </c>
      <c r="H46" s="118"/>
      <c r="I46" s="118"/>
      <c r="J46" s="118"/>
      <c r="K46" s="118"/>
      <c r="L46" s="118"/>
      <c r="M46" s="118"/>
      <c r="N46" s="118"/>
      <c r="O46" s="119"/>
      <c r="P46" s="46"/>
    </row>
    <row r="47" spans="1:16" s="23" customFormat="1" ht="30" customHeight="1">
      <c r="A47" s="121" t="s">
        <v>236</v>
      </c>
      <c r="B47" s="125" t="s">
        <v>251</v>
      </c>
      <c r="C47" s="126"/>
      <c r="D47" s="127"/>
      <c r="E47" s="123"/>
      <c r="F47" s="124"/>
      <c r="G47" s="122">
        <v>0</v>
      </c>
      <c r="H47" s="34"/>
      <c r="I47" s="34"/>
      <c r="J47" s="34"/>
      <c r="K47" s="34"/>
      <c r="L47" s="34"/>
      <c r="M47" s="34"/>
      <c r="N47" s="34"/>
      <c r="O47" s="33"/>
      <c r="P47" s="46"/>
    </row>
    <row r="48" spans="1:16" s="23" customFormat="1" ht="30" customHeight="1">
      <c r="A48" s="121" t="s">
        <v>240</v>
      </c>
      <c r="B48" s="125" t="s">
        <v>252</v>
      </c>
      <c r="C48" s="126"/>
      <c r="D48" s="127"/>
      <c r="E48" s="123"/>
      <c r="F48" s="124"/>
      <c r="G48" s="122">
        <v>0</v>
      </c>
      <c r="H48" s="34"/>
      <c r="I48" s="34"/>
      <c r="J48" s="34"/>
      <c r="K48" s="34"/>
      <c r="L48" s="34"/>
      <c r="M48" s="34"/>
      <c r="N48" s="34"/>
      <c r="O48" s="33"/>
      <c r="P48" s="46"/>
    </row>
    <row r="49" spans="1:16" s="23" customFormat="1" ht="30" customHeight="1">
      <c r="A49" s="121" t="s">
        <v>238</v>
      </c>
      <c r="B49" s="125" t="s">
        <v>248</v>
      </c>
      <c r="C49" s="126"/>
      <c r="D49" s="127"/>
      <c r="E49" s="123"/>
      <c r="F49" s="124"/>
      <c r="G49" s="122">
        <v>0</v>
      </c>
      <c r="H49" s="34"/>
      <c r="I49" s="34"/>
      <c r="J49" s="34"/>
      <c r="K49" s="34"/>
      <c r="L49" s="34"/>
      <c r="M49" s="34"/>
      <c r="N49" s="34"/>
      <c r="O49" s="33"/>
      <c r="P49" s="46"/>
    </row>
    <row r="50" spans="1:16" s="23" customFormat="1" ht="30" customHeight="1">
      <c r="A50" s="121" t="s">
        <v>239</v>
      </c>
      <c r="B50" s="125" t="s">
        <v>249</v>
      </c>
      <c r="C50" s="126"/>
      <c r="D50" s="127"/>
      <c r="E50" s="123"/>
      <c r="F50" s="124"/>
      <c r="G50" s="122">
        <v>0</v>
      </c>
      <c r="H50" s="34"/>
      <c r="I50" s="34"/>
      <c r="J50" s="34"/>
      <c r="K50" s="34"/>
      <c r="L50" s="34"/>
      <c r="M50" s="34"/>
      <c r="N50" s="34"/>
      <c r="O50" s="33"/>
      <c r="P50" s="46"/>
    </row>
    <row r="51" spans="1:7" ht="30" customHeight="1">
      <c r="A51" s="121" t="s">
        <v>242</v>
      </c>
      <c r="B51" s="125" t="s">
        <v>254</v>
      </c>
      <c r="C51" s="126"/>
      <c r="D51" s="127"/>
      <c r="E51" s="123"/>
      <c r="F51" s="124"/>
      <c r="G51" s="122">
        <v>0</v>
      </c>
    </row>
    <row r="52" spans="1:7" ht="30" customHeight="1">
      <c r="A52" s="121" t="s">
        <v>243</v>
      </c>
      <c r="B52" s="125" t="s">
        <v>255</v>
      </c>
      <c r="C52" s="126"/>
      <c r="D52" s="127"/>
      <c r="E52" s="123"/>
      <c r="F52" s="124"/>
      <c r="G52" s="122">
        <v>0</v>
      </c>
    </row>
    <row r="53" spans="1:7" ht="30" customHeight="1">
      <c r="A53" s="121" t="s">
        <v>244</v>
      </c>
      <c r="B53" s="125" t="s">
        <v>256</v>
      </c>
      <c r="C53" s="126"/>
      <c r="D53" s="127"/>
      <c r="E53" s="123"/>
      <c r="F53" s="124"/>
      <c r="G53" s="122">
        <v>0</v>
      </c>
    </row>
    <row r="54" spans="1:7" ht="30" customHeight="1">
      <c r="A54" s="121" t="s">
        <v>245</v>
      </c>
      <c r="B54" s="125" t="s">
        <v>257</v>
      </c>
      <c r="C54" s="126"/>
      <c r="D54" s="127"/>
      <c r="E54" s="123"/>
      <c r="F54" s="124"/>
      <c r="G54" s="122">
        <v>0</v>
      </c>
    </row>
    <row r="55" spans="1:7" ht="30" customHeight="1">
      <c r="A55" s="121" t="s">
        <v>246</v>
      </c>
      <c r="B55" s="125" t="s">
        <v>260</v>
      </c>
      <c r="C55" s="126"/>
      <c r="D55" s="127"/>
      <c r="E55" s="123"/>
      <c r="F55" s="124"/>
      <c r="G55" s="122">
        <v>0</v>
      </c>
    </row>
    <row r="56" spans="1:7" ht="30" customHeight="1">
      <c r="A56" s="121" t="s">
        <v>247</v>
      </c>
      <c r="B56" s="125" t="s">
        <v>259</v>
      </c>
      <c r="C56" s="126"/>
      <c r="D56" s="127"/>
      <c r="E56" s="123"/>
      <c r="F56" s="124"/>
      <c r="G56" s="122">
        <v>0</v>
      </c>
    </row>
    <row r="57" spans="1:7" ht="60" customHeight="1">
      <c r="A57" s="121" t="s">
        <v>232</v>
      </c>
      <c r="B57" s="125" t="s">
        <v>258</v>
      </c>
      <c r="C57" s="126"/>
      <c r="D57" s="127"/>
      <c r="E57" s="123"/>
      <c r="F57" s="124"/>
      <c r="G57" s="122">
        <v>0</v>
      </c>
    </row>
    <row r="58" spans="1:7" ht="24.95" customHeight="1">
      <c r="A58" s="74"/>
      <c r="B58" s="32"/>
      <c r="C58" s="32"/>
      <c r="D58" s="60"/>
      <c r="E58" s="32"/>
      <c r="F58" s="32"/>
      <c r="G58" s="36">
        <f>SUM(G45:G57)</f>
        <v>0</v>
      </c>
    </row>
    <row r="59" spans="1:7" ht="30" customHeight="1">
      <c r="A59" s="74"/>
      <c r="B59" s="32"/>
      <c r="C59" s="32"/>
      <c r="D59" s="60"/>
      <c r="E59" s="32"/>
      <c r="F59" s="32"/>
      <c r="G59" s="35" t="s">
        <v>105</v>
      </c>
    </row>
    <row r="60" spans="1:7" ht="24.95" customHeight="1">
      <c r="A60" s="74"/>
      <c r="B60" s="32"/>
      <c r="C60" s="32"/>
      <c r="D60" s="60"/>
      <c r="E60" s="32"/>
      <c r="F60" s="32"/>
      <c r="G60" s="34"/>
    </row>
    <row r="61" spans="1:15" ht="30" customHeight="1">
      <c r="A61" s="74"/>
      <c r="B61" s="32"/>
      <c r="C61" s="32"/>
      <c r="D61" s="60"/>
      <c r="E61" s="32"/>
      <c r="F61" s="32"/>
      <c r="G61" s="34"/>
      <c r="O61"/>
    </row>
    <row r="62" spans="1:15" ht="24.95" customHeight="1">
      <c r="A62" s="183" t="s">
        <v>102</v>
      </c>
      <c r="B62" s="183"/>
      <c r="C62" s="183"/>
      <c r="D62" s="183"/>
      <c r="E62" s="183"/>
      <c r="F62" s="183"/>
      <c r="G62" s="34"/>
      <c r="O62"/>
    </row>
    <row r="63" spans="1:15" ht="24.95" customHeight="1">
      <c r="A63" s="139"/>
      <c r="B63" s="139"/>
      <c r="C63" s="139"/>
      <c r="D63" s="139"/>
      <c r="E63" s="139"/>
      <c r="F63" s="139"/>
      <c r="G63" s="34"/>
      <c r="O63"/>
    </row>
    <row r="64" spans="1:6" ht="30" customHeight="1">
      <c r="A64" s="139"/>
      <c r="B64" s="139"/>
      <c r="C64" s="139"/>
      <c r="D64" s="139"/>
      <c r="E64" s="139"/>
      <c r="F64" s="139"/>
    </row>
    <row r="65" spans="1:6" ht="24.95" customHeight="1">
      <c r="A65" s="139"/>
      <c r="B65" s="139"/>
      <c r="C65" s="139"/>
      <c r="D65" s="139"/>
      <c r="E65" s="139"/>
      <c r="F65" s="139"/>
    </row>
    <row r="66" spans="1:6" ht="24.95" customHeight="1">
      <c r="A66" s="140"/>
      <c r="B66" s="140"/>
      <c r="C66" s="140"/>
      <c r="D66" s="140"/>
      <c r="E66" s="140"/>
      <c r="F66" s="140"/>
    </row>
    <row r="67" spans="1:6" ht="24.95" customHeight="1">
      <c r="A67" s="141"/>
      <c r="B67" s="141"/>
      <c r="C67" s="141"/>
      <c r="D67" s="141"/>
      <c r="E67" s="141"/>
      <c r="F67" s="141"/>
    </row>
    <row r="68" spans="1:6" ht="15">
      <c r="A68" s="150" t="s">
        <v>97</v>
      </c>
      <c r="B68" s="151"/>
      <c r="C68" s="154" t="s">
        <v>98</v>
      </c>
      <c r="D68" s="151"/>
      <c r="E68" s="144" t="s">
        <v>99</v>
      </c>
      <c r="F68" s="145"/>
    </row>
    <row r="69" spans="1:6" ht="15">
      <c r="A69" s="138"/>
      <c r="B69" s="138"/>
      <c r="C69" s="142"/>
      <c r="D69" s="143"/>
      <c r="E69" s="146">
        <v>44656</v>
      </c>
      <c r="F69" s="147"/>
    </row>
    <row r="70" spans="1:6" ht="15">
      <c r="A70" s="159"/>
      <c r="B70" s="160"/>
      <c r="C70" s="152"/>
      <c r="D70" s="153"/>
      <c r="E70" s="148"/>
      <c r="F70" s="149"/>
    </row>
    <row r="71" spans="2:5" ht="15">
      <c r="B71" s="12"/>
      <c r="C71" s="21"/>
      <c r="D71" s="61"/>
      <c r="E71" s="21"/>
    </row>
    <row r="72" spans="2:6" ht="15">
      <c r="B72" s="155"/>
      <c r="C72" s="155"/>
      <c r="D72" s="62"/>
      <c r="F72" s="12"/>
    </row>
    <row r="73" spans="1:6" ht="15.75">
      <c r="A73" s="76"/>
      <c r="B73" s="156" t="s">
        <v>100</v>
      </c>
      <c r="C73" s="156"/>
      <c r="D73" s="62"/>
      <c r="F73" s="12"/>
    </row>
    <row r="74" spans="1:7" ht="15">
      <c r="A74" s="76"/>
      <c r="B74" s="158" t="s">
        <v>101</v>
      </c>
      <c r="C74" s="158"/>
      <c r="D74" s="61"/>
      <c r="F74" s="12"/>
      <c r="G74" s="31"/>
    </row>
    <row r="75" spans="1:7" ht="15">
      <c r="A75" s="76"/>
      <c r="B75" s="157" t="s">
        <v>261</v>
      </c>
      <c r="C75" s="157"/>
      <c r="D75" s="61"/>
      <c r="E75" s="21"/>
      <c r="G75" s="31"/>
    </row>
    <row r="76" spans="4:7" ht="15">
      <c r="D76" s="61"/>
      <c r="E76" s="21"/>
      <c r="G76" s="31"/>
    </row>
    <row r="77" spans="2:5" ht="15">
      <c r="B77" s="22"/>
      <c r="C77" s="21"/>
      <c r="D77" s="61"/>
      <c r="E77" s="21"/>
    </row>
    <row r="78" spans="2:5" ht="15">
      <c r="B78" s="21"/>
      <c r="C78" s="21"/>
      <c r="D78" s="61"/>
      <c r="E78" s="21"/>
    </row>
    <row r="79" spans="2:5" ht="15">
      <c r="B79" s="21"/>
      <c r="C79" s="21"/>
      <c r="D79" s="61"/>
      <c r="E79" s="21"/>
    </row>
  </sheetData>
  <sheetProtection password="DD2B" sheet="1" objects="1" scenarios="1"/>
  <protectedRanges>
    <protectedRange sqref="A69:F70" name="Område9"/>
    <protectedRange sqref="O29:O38" name="Område7"/>
    <protectedRange sqref="G18:G27" name="Område5"/>
    <protectedRange sqref="O4:O13" name="Område3"/>
    <protectedRange sqref="E45:G57" name="Område1"/>
    <protectedRange sqref="G4:G13" name="Område2"/>
    <protectedRange sqref="O18:O27" name="Område4"/>
    <protectedRange sqref="G29:G38" name="Område6"/>
    <protectedRange sqref="A63:F67" name="Område8"/>
  </protectedRanges>
  <mergeCells count="82">
    <mergeCell ref="H11:J11"/>
    <mergeCell ref="H12:J12"/>
    <mergeCell ref="H13:J13"/>
    <mergeCell ref="B8:C8"/>
    <mergeCell ref="B9:C9"/>
    <mergeCell ref="B10:C10"/>
    <mergeCell ref="B11:C11"/>
    <mergeCell ref="B12:C12"/>
    <mergeCell ref="H6:J6"/>
    <mergeCell ref="H7:J7"/>
    <mergeCell ref="H8:J8"/>
    <mergeCell ref="H9:J9"/>
    <mergeCell ref="H10:J10"/>
    <mergeCell ref="A62:F62"/>
    <mergeCell ref="B3:C3"/>
    <mergeCell ref="B4:C4"/>
    <mergeCell ref="B5:C5"/>
    <mergeCell ref="B6:C6"/>
    <mergeCell ref="B13:C13"/>
    <mergeCell ref="B45:D45"/>
    <mergeCell ref="E48:F48"/>
    <mergeCell ref="B55:D55"/>
    <mergeCell ref="E55:F55"/>
    <mergeCell ref="B52:D52"/>
    <mergeCell ref="E52:F52"/>
    <mergeCell ref="B54:D54"/>
    <mergeCell ref="E54:F54"/>
    <mergeCell ref="B47:D47"/>
    <mergeCell ref="B49:D49"/>
    <mergeCell ref="A1:O1"/>
    <mergeCell ref="A2:O2"/>
    <mergeCell ref="H14:O14"/>
    <mergeCell ref="A14:F14"/>
    <mergeCell ref="H39:O39"/>
    <mergeCell ref="A15:O15"/>
    <mergeCell ref="A16:O16"/>
    <mergeCell ref="A28:O28"/>
    <mergeCell ref="H3:M3"/>
    <mergeCell ref="A18:A19"/>
    <mergeCell ref="A20:A21"/>
    <mergeCell ref="C18:C19"/>
    <mergeCell ref="B7:C7"/>
    <mergeCell ref="H17:M17"/>
    <mergeCell ref="H4:J4"/>
    <mergeCell ref="H5:J5"/>
    <mergeCell ref="B72:C72"/>
    <mergeCell ref="B73:C73"/>
    <mergeCell ref="B75:C75"/>
    <mergeCell ref="B74:C74"/>
    <mergeCell ref="A70:B70"/>
    <mergeCell ref="A69:B69"/>
    <mergeCell ref="A63:F63"/>
    <mergeCell ref="A64:F64"/>
    <mergeCell ref="A65:F65"/>
    <mergeCell ref="A66:F66"/>
    <mergeCell ref="A67:F67"/>
    <mergeCell ref="C69:D69"/>
    <mergeCell ref="E68:F68"/>
    <mergeCell ref="E69:F70"/>
    <mergeCell ref="A68:B68"/>
    <mergeCell ref="C70:D70"/>
    <mergeCell ref="C68:D68"/>
    <mergeCell ref="A43:G43"/>
    <mergeCell ref="B57:D57"/>
    <mergeCell ref="E45:F45"/>
    <mergeCell ref="B50:D50"/>
    <mergeCell ref="E57:F57"/>
    <mergeCell ref="E50:F50"/>
    <mergeCell ref="B46:D46"/>
    <mergeCell ref="E46:F46"/>
    <mergeCell ref="B48:D48"/>
    <mergeCell ref="B51:D51"/>
    <mergeCell ref="E51:F51"/>
    <mergeCell ref="E49:F49"/>
    <mergeCell ref="E47:F47"/>
    <mergeCell ref="E56:F56"/>
    <mergeCell ref="E53:F53"/>
    <mergeCell ref="B56:D56"/>
    <mergeCell ref="B53:D53"/>
    <mergeCell ref="H44:O44"/>
    <mergeCell ref="E44:F44"/>
    <mergeCell ref="B44:D44"/>
  </mergeCells>
  <dataValidations count="17">
    <dataValidation type="list" allowBlank="1" showInputMessage="1" showErrorMessage="1" sqref="C38 C30 C20:C21 C32 C34 C36">
      <formula1>Dölj!$A$41:$A$42</formula1>
    </dataValidation>
    <dataValidation type="list" allowBlank="1" showInputMessage="1" showErrorMessage="1" sqref="B21 B19">
      <formula1>Dölj!$A$35:$A$38</formula1>
    </dataValidation>
    <dataValidation type="list" allowBlank="1" showInputMessage="1" showErrorMessage="1" sqref="D13">
      <formula1>Dölj!$D$8:$D$11</formula1>
    </dataValidation>
    <dataValidation type="list" allowBlank="1" showInputMessage="1" showErrorMessage="1" sqref="E29:E38 E4:E13 E18:E27">
      <formula1>Dölj!$A$21:$A$22</formula1>
    </dataValidation>
    <dataValidation type="list" allowBlank="1" showInputMessage="1" showErrorMessage="1" sqref="F4:F13">
      <formula1>Dölj!$A$14:$A$18</formula1>
    </dataValidation>
    <dataValidation type="list" allowBlank="1" showInputMessage="1" showErrorMessage="1" sqref="F29:F38 F18:F23">
      <formula1>Dölj!$A$47:$A$51</formula1>
    </dataValidation>
    <dataValidation type="list" allowBlank="1" showInputMessage="1" showErrorMessage="1" sqref="C29">
      <formula1>Dölj!$A$42:$A$43</formula1>
    </dataValidation>
    <dataValidation type="list" allowBlank="1" showInputMessage="1" showErrorMessage="1" sqref="D24:D27">
      <formula1>Dölj!$A$60:$A$64</formula1>
    </dataValidation>
    <dataValidation type="list" allowBlank="1" showInputMessage="1" showErrorMessage="1" sqref="B29:B30">
      <formula1>Dölj!$A$30:$A$33</formula1>
    </dataValidation>
    <dataValidation type="list" allowBlank="1" showInputMessage="1" showErrorMessage="1" sqref="D4:D5 D7 D9:D12">
      <formula1>Dölj!$D$4:$D$16</formula1>
    </dataValidation>
    <dataValidation type="list" allowBlank="1" showInputMessage="1" showErrorMessage="1" sqref="N29:N38">
      <formula1>Dölj!$A$74:$A$77</formula1>
    </dataValidation>
    <dataValidation type="list" allowBlank="1" showInputMessage="1" showErrorMessage="1" sqref="D37:D38 D31:D34">
      <formula1>Dölj!$D$78:$D$86</formula1>
    </dataValidation>
    <dataValidation type="list" allowBlank="1" showInputMessage="1" showErrorMessage="1" sqref="D29:D30 D35:D36">
      <formula1>Dölj!$D$54:$D$62</formula1>
    </dataValidation>
    <dataValidation type="list" allowBlank="1" showInputMessage="1" showErrorMessage="1" sqref="N24:N27">
      <formula1>Dölj!$D$72:$D$74</formula1>
    </dataValidation>
    <dataValidation type="list" allowBlank="1" showInputMessage="1" showErrorMessage="1" sqref="N4:N13 N18:N23">
      <formula1>Dölj!$A$74:$A$79</formula1>
    </dataValidation>
    <dataValidation type="list" allowBlank="1" showInputMessage="1" showErrorMessage="1" sqref="D6 D8 D19 D21">
      <formula1>Dölj!$G$4:$G$8</formula1>
    </dataValidation>
    <dataValidation type="list" allowBlank="1" showInputMessage="1" showErrorMessage="1" sqref="D18 D20 D22:D23">
      <formula1>Dölj!$G$4:$G$12</formula1>
    </dataValidation>
  </dataValidations>
  <hyperlinks>
    <hyperlink ref="B73" r:id="rId1" display="mailto:info@jckontakter.se"/>
  </hyperlinks>
  <printOptions/>
  <pageMargins left="0.7" right="0.7" top="0.75" bottom="0.75" header="0.3" footer="0.3"/>
  <pageSetup horizontalDpi="600" verticalDpi="600" orientation="landscape" paperSize="9" r:id="rId2"/>
  <ignoredErrors>
    <ignoredError sqref="M19 K6 K8 K21 K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 topLeftCell="A1">
      <selection activeCell="B22" sqref="B22"/>
    </sheetView>
  </sheetViews>
  <sheetFormatPr defaultColWidth="9.140625" defaultRowHeight="15"/>
  <cols>
    <col min="1" max="1" width="18.8515625" style="0" bestFit="1" customWidth="1"/>
    <col min="2" max="2" width="51.140625" style="0" bestFit="1" customWidth="1"/>
  </cols>
  <sheetData>
    <row r="1" spans="1:2" ht="15">
      <c r="A1" s="11" t="s">
        <v>43</v>
      </c>
      <c r="B1" s="11" t="s">
        <v>44</v>
      </c>
    </row>
    <row r="2" spans="1:2" ht="15">
      <c r="A2" t="s">
        <v>41</v>
      </c>
      <c r="B2" s="10" t="s">
        <v>42</v>
      </c>
    </row>
    <row r="6" ht="15">
      <c r="A6" s="14" t="s">
        <v>55</v>
      </c>
    </row>
    <row r="7" spans="1:2" ht="15">
      <c r="A7" t="s">
        <v>49</v>
      </c>
      <c r="B7" s="10" t="s">
        <v>50</v>
      </c>
    </row>
    <row r="10" ht="15">
      <c r="A10" s="15" t="s">
        <v>57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4"/>
  <sheetViews>
    <sheetView workbookViewId="0" topLeftCell="A1">
      <selection activeCell="I29" sqref="I29"/>
    </sheetView>
  </sheetViews>
  <sheetFormatPr defaultColWidth="9.140625" defaultRowHeight="15"/>
  <cols>
    <col min="1" max="1" width="18.8515625" style="8" customWidth="1"/>
    <col min="2" max="2" width="14.28125" style="8" customWidth="1"/>
    <col min="3" max="3" width="18.140625" style="8" customWidth="1"/>
    <col min="4" max="4" width="14.28125" style="12" customWidth="1"/>
    <col min="5" max="5" width="15.140625" style="8" customWidth="1"/>
    <col min="6" max="6" width="20.7109375" style="12" customWidth="1"/>
    <col min="7" max="7" width="43.421875" style="0" customWidth="1"/>
    <col min="8" max="8" width="30.57421875" style="0" customWidth="1"/>
    <col min="9" max="9" width="67.28125" style="0" customWidth="1"/>
  </cols>
  <sheetData>
    <row r="1" spans="1:10" ht="15">
      <c r="A1" s="193" t="s">
        <v>36</v>
      </c>
      <c r="B1" s="193"/>
      <c r="C1" s="193"/>
      <c r="D1" s="193"/>
      <c r="E1" s="193"/>
      <c r="F1" s="193"/>
      <c r="G1" s="1"/>
      <c r="H1" s="1"/>
      <c r="I1" s="1"/>
      <c r="J1" s="1"/>
    </row>
    <row r="2" spans="1:6" ht="15">
      <c r="A2" s="194" t="s">
        <v>58</v>
      </c>
      <c r="B2" s="194"/>
      <c r="C2" s="194"/>
      <c r="D2" s="194"/>
      <c r="E2" s="194"/>
      <c r="F2" s="194"/>
    </row>
    <row r="3" spans="1:6" ht="15">
      <c r="A3" s="7" t="s">
        <v>1</v>
      </c>
      <c r="B3" s="7" t="s">
        <v>69</v>
      </c>
      <c r="C3" s="7" t="s">
        <v>51</v>
      </c>
      <c r="D3" s="7" t="s">
        <v>3</v>
      </c>
      <c r="E3" s="7" t="s">
        <v>93</v>
      </c>
      <c r="F3" s="7" t="s">
        <v>35</v>
      </c>
    </row>
    <row r="4" spans="8:9" ht="15">
      <c r="H4" s="11" t="s">
        <v>43</v>
      </c>
      <c r="I4" s="11" t="s">
        <v>44</v>
      </c>
    </row>
    <row r="6" spans="1:9" ht="15">
      <c r="A6" s="9" t="s">
        <v>59</v>
      </c>
      <c r="B6" s="9">
        <v>850</v>
      </c>
      <c r="C6" s="13" t="s">
        <v>74</v>
      </c>
      <c r="D6" s="16" t="s">
        <v>89</v>
      </c>
      <c r="E6" s="9" t="s">
        <v>56</v>
      </c>
      <c r="F6" s="9" t="s">
        <v>88</v>
      </c>
      <c r="H6" t="s">
        <v>75</v>
      </c>
      <c r="I6" s="10" t="s">
        <v>76</v>
      </c>
    </row>
    <row r="7" spans="1:6" ht="15">
      <c r="A7" s="9" t="s">
        <v>60</v>
      </c>
      <c r="B7" s="9">
        <v>850</v>
      </c>
      <c r="C7" s="13" t="s">
        <v>91</v>
      </c>
      <c r="D7" s="16" t="s">
        <v>37</v>
      </c>
      <c r="E7" s="9" t="s">
        <v>56</v>
      </c>
      <c r="F7" s="9" t="s">
        <v>77</v>
      </c>
    </row>
    <row r="8" ht="15">
      <c r="B8" s="9"/>
    </row>
    <row r="9" spans="1:6" ht="15">
      <c r="A9" s="9" t="s">
        <v>63</v>
      </c>
      <c r="B9" s="9">
        <v>245</v>
      </c>
      <c r="C9" s="9" t="s">
        <v>73</v>
      </c>
      <c r="D9" s="16" t="s">
        <v>37</v>
      </c>
      <c r="E9" s="9" t="s">
        <v>56</v>
      </c>
      <c r="F9" s="9" t="s">
        <v>77</v>
      </c>
    </row>
    <row r="10" spans="1:6" ht="15">
      <c r="A10" s="9" t="s">
        <v>64</v>
      </c>
      <c r="B10" s="9">
        <v>245</v>
      </c>
      <c r="C10" s="9" t="s">
        <v>72</v>
      </c>
      <c r="D10" s="16" t="s">
        <v>37</v>
      </c>
      <c r="E10" s="9" t="s">
        <v>56</v>
      </c>
      <c r="F10" s="9" t="s">
        <v>77</v>
      </c>
    </row>
    <row r="12" spans="1:7" ht="15">
      <c r="A12" s="18" t="s">
        <v>65</v>
      </c>
      <c r="B12" s="13">
        <v>311</v>
      </c>
      <c r="C12" s="13" t="s">
        <v>74</v>
      </c>
      <c r="D12" s="9" t="s">
        <v>82</v>
      </c>
      <c r="E12" s="9" t="s">
        <v>56</v>
      </c>
      <c r="F12" s="9" t="s">
        <v>77</v>
      </c>
      <c r="G12" s="192" t="s">
        <v>52</v>
      </c>
    </row>
    <row r="13" spans="1:7" ht="15">
      <c r="A13" s="9" t="s">
        <v>66</v>
      </c>
      <c r="B13" s="13">
        <v>311</v>
      </c>
      <c r="C13" s="13" t="s">
        <v>92</v>
      </c>
      <c r="D13" s="9" t="s">
        <v>82</v>
      </c>
      <c r="E13" s="9" t="s">
        <v>56</v>
      </c>
      <c r="F13" s="9" t="s">
        <v>77</v>
      </c>
      <c r="G13" s="192"/>
    </row>
    <row r="15" spans="1:7" ht="15">
      <c r="A15" s="9" t="s">
        <v>67</v>
      </c>
      <c r="B15" s="13">
        <v>477</v>
      </c>
      <c r="C15" s="13" t="s">
        <v>74</v>
      </c>
      <c r="D15" s="17" t="s">
        <v>84</v>
      </c>
      <c r="E15" s="9" t="s">
        <v>56</v>
      </c>
      <c r="F15" s="9" t="s">
        <v>77</v>
      </c>
      <c r="G15" s="192" t="s">
        <v>53</v>
      </c>
    </row>
    <row r="16" spans="1:7" ht="15">
      <c r="A16" s="9" t="s">
        <v>68</v>
      </c>
      <c r="B16" s="13">
        <v>477</v>
      </c>
      <c r="C16" s="13" t="s">
        <v>92</v>
      </c>
      <c r="D16" s="17" t="s">
        <v>84</v>
      </c>
      <c r="E16" s="9" t="s">
        <v>56</v>
      </c>
      <c r="F16" s="9" t="s">
        <v>77</v>
      </c>
      <c r="G16" s="192"/>
    </row>
    <row r="18" spans="1:7" ht="15">
      <c r="A18" s="19" t="s">
        <v>85</v>
      </c>
      <c r="B18" s="13">
        <v>245</v>
      </c>
      <c r="C18" s="13" t="s">
        <v>74</v>
      </c>
      <c r="D18" s="16" t="s">
        <v>37</v>
      </c>
      <c r="E18" s="9" t="s">
        <v>56</v>
      </c>
      <c r="F18" s="9" t="s">
        <v>77</v>
      </c>
      <c r="G18" s="192" t="s">
        <v>54</v>
      </c>
    </row>
    <row r="19" spans="1:7" ht="15">
      <c r="A19" s="19" t="s">
        <v>86</v>
      </c>
      <c r="B19" s="13">
        <v>245</v>
      </c>
      <c r="C19" s="13" t="s">
        <v>90</v>
      </c>
      <c r="D19" s="16" t="s">
        <v>37</v>
      </c>
      <c r="E19" s="9" t="s">
        <v>56</v>
      </c>
      <c r="F19" s="9" t="s">
        <v>77</v>
      </c>
      <c r="G19" s="192"/>
    </row>
    <row r="21" spans="1:6" ht="15">
      <c r="A21" s="9" t="s">
        <v>80</v>
      </c>
      <c r="B21" s="13">
        <v>1200</v>
      </c>
      <c r="C21" s="13" t="s">
        <v>94</v>
      </c>
      <c r="D21" s="20" t="s">
        <v>37</v>
      </c>
      <c r="E21" s="9" t="s">
        <v>56</v>
      </c>
      <c r="F21" s="9" t="s">
        <v>77</v>
      </c>
    </row>
    <row r="22" spans="1:6" ht="15">
      <c r="A22" s="9" t="s">
        <v>81</v>
      </c>
      <c r="B22" s="13">
        <v>1200</v>
      </c>
      <c r="C22" s="13" t="s">
        <v>94</v>
      </c>
      <c r="D22" s="20" t="s">
        <v>37</v>
      </c>
      <c r="E22" s="9" t="s">
        <v>56</v>
      </c>
      <c r="F22" s="9" t="s">
        <v>77</v>
      </c>
    </row>
    <row r="23" spans="1:6" ht="15">
      <c r="A23" s="9" t="s">
        <v>95</v>
      </c>
      <c r="B23" s="13">
        <v>1200</v>
      </c>
      <c r="C23" s="13" t="s">
        <v>94</v>
      </c>
      <c r="D23" s="20" t="s">
        <v>37</v>
      </c>
      <c r="E23" s="9" t="s">
        <v>56</v>
      </c>
      <c r="F23" s="9" t="s">
        <v>77</v>
      </c>
    </row>
    <row r="24" spans="1:6" ht="15">
      <c r="A24" s="9" t="s">
        <v>96</v>
      </c>
      <c r="B24" s="13">
        <v>1200</v>
      </c>
      <c r="C24" s="13" t="s">
        <v>94</v>
      </c>
      <c r="D24" s="20" t="s">
        <v>37</v>
      </c>
      <c r="E24" s="9" t="s">
        <v>56</v>
      </c>
      <c r="F24" s="9" t="s">
        <v>77</v>
      </c>
    </row>
  </sheetData>
  <mergeCells count="5">
    <mergeCell ref="G18:G19"/>
    <mergeCell ref="A1:F1"/>
    <mergeCell ref="A2:F2"/>
    <mergeCell ref="G12:G13"/>
    <mergeCell ref="G15:G16"/>
  </mergeCells>
  <dataValidations count="17">
    <dataValidation type="list" allowBlank="1" showInputMessage="1" showErrorMessage="1" sqref="F9:F10">
      <formula1>$A$41:$A$44</formula1>
    </dataValidation>
    <dataValidation type="list" allowBlank="1" showInputMessage="1" showErrorMessage="1" sqref="F12:F13">
      <formula1>$A$41:$A$44</formula1>
    </dataValidation>
    <dataValidation type="list" allowBlank="1" showInputMessage="1" showErrorMessage="1" sqref="F15:F16">
      <formula1>$A$41:$A$44</formula1>
    </dataValidation>
    <dataValidation type="list" allowBlank="1" showInputMessage="1" showErrorMessage="1" sqref="F18:F19">
      <formula1>$A$41:$A$44</formula1>
    </dataValidation>
    <dataValidation type="list" allowBlank="1" showInputMessage="1" showErrorMessage="1" sqref="F21:F24">
      <formula1>$A$41:$A$44</formula1>
    </dataValidation>
    <dataValidation type="list" allowBlank="1" showInputMessage="1" showErrorMessage="1" sqref="E21:E24">
      <formula1>$A$19:$A$20</formula1>
    </dataValidation>
    <dataValidation type="list" allowBlank="1" showInputMessage="1" showErrorMessage="1" sqref="E9:E10">
      <formula1>$A$19:$A$20</formula1>
    </dataValidation>
    <dataValidation type="list" allowBlank="1" showInputMessage="1" showErrorMessage="1" sqref="E12:E13">
      <formula1>$A$19:$A$20</formula1>
    </dataValidation>
    <dataValidation type="list" allowBlank="1" showInputMessage="1" showErrorMessage="1" sqref="E15:E16">
      <formula1>$A$19:$A$20</formula1>
    </dataValidation>
    <dataValidation type="list" allowBlank="1" showInputMessage="1" showErrorMessage="1" sqref="E18:E19">
      <formula1>$A$19:$A$20</formula1>
    </dataValidation>
    <dataValidation type="list" allowBlank="1" showInputMessage="1" showErrorMessage="1" sqref="C10">
      <formula1>Dölj!$A$41:$A$42</formula1>
    </dataValidation>
    <dataValidation type="list" allowBlank="1" showInputMessage="1" showErrorMessage="1" sqref="C9">
      <formula1>Dölj!$A$42:$A$43</formula1>
    </dataValidation>
    <dataValidation type="list" allowBlank="1" showInputMessage="1" showErrorMessage="1" sqref="D6:D7 D9:D10 D18:D19">
      <formula1>Dölj!$A$4:$A$7</formula1>
    </dataValidation>
    <dataValidation type="list" allowBlank="1" showInputMessage="1" showErrorMessage="1" sqref="E6:E7">
      <formula1>Dölj!$A$21:$A$22</formula1>
    </dataValidation>
    <dataValidation type="list" allowBlank="1" showInputMessage="1" showErrorMessage="1" sqref="F6:F7">
      <formula1>Dölj!$A$47:$A$51</formula1>
    </dataValidation>
    <dataValidation type="list" allowBlank="1" showInputMessage="1" showErrorMessage="1" sqref="B9:B10">
      <formula1>Dölj!$A$30:$A$37</formula1>
    </dataValidation>
    <dataValidation type="list" allowBlank="1" showInputMessage="1" showErrorMessage="1" sqref="B6:B7">
      <formula1>Dölj!$A$30:$A$38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 topLeftCell="A28">
      <selection activeCell="D54" sqref="D54:E62"/>
    </sheetView>
  </sheetViews>
  <sheetFormatPr defaultColWidth="9.140625" defaultRowHeight="15"/>
  <cols>
    <col min="1" max="1" width="44.00390625" style="37" bestFit="1" customWidth="1"/>
    <col min="3" max="3" width="35.00390625" style="0" customWidth="1"/>
    <col min="4" max="4" width="44.00390625" style="38" bestFit="1" customWidth="1"/>
    <col min="5" max="5" width="9.140625" style="115" customWidth="1"/>
    <col min="7" max="7" width="35.140625" style="0" bestFit="1" customWidth="1"/>
    <col min="8" max="8" width="12.421875" style="0" customWidth="1"/>
  </cols>
  <sheetData>
    <row r="1" spans="1:5" ht="15">
      <c r="A1" s="105" t="s">
        <v>61</v>
      </c>
      <c r="B1" s="106"/>
      <c r="C1" s="106"/>
      <c r="D1" s="107"/>
      <c r="E1" s="114"/>
    </row>
    <row r="2" spans="1:5" ht="15">
      <c r="A2" s="108"/>
      <c r="B2" s="106"/>
      <c r="C2" s="106"/>
      <c r="D2" s="107"/>
      <c r="E2" s="114"/>
    </row>
    <row r="3" spans="1:7" ht="15">
      <c r="A3" s="109" t="s">
        <v>3</v>
      </c>
      <c r="B3" s="106"/>
      <c r="C3" s="106"/>
      <c r="D3" s="109" t="s">
        <v>230</v>
      </c>
      <c r="E3" s="114"/>
      <c r="G3" s="116" t="s">
        <v>231</v>
      </c>
    </row>
    <row r="4" spans="1:8" ht="15">
      <c r="A4" s="108" t="s">
        <v>89</v>
      </c>
      <c r="B4" s="106" t="s">
        <v>106</v>
      </c>
      <c r="C4" s="106"/>
      <c r="D4" s="108" t="s">
        <v>89</v>
      </c>
      <c r="E4" s="114" t="s">
        <v>106</v>
      </c>
      <c r="G4" s="108" t="s">
        <v>89</v>
      </c>
      <c r="H4" s="106" t="s">
        <v>106</v>
      </c>
    </row>
    <row r="5" spans="1:8" ht="15">
      <c r="A5" s="108" t="s">
        <v>20</v>
      </c>
      <c r="B5" s="106" t="s">
        <v>124</v>
      </c>
      <c r="C5" s="106"/>
      <c r="D5" s="108" t="s">
        <v>20</v>
      </c>
      <c r="E5" s="114" t="s">
        <v>124</v>
      </c>
      <c r="G5" s="108" t="s">
        <v>20</v>
      </c>
      <c r="H5" s="106" t="s">
        <v>124</v>
      </c>
    </row>
    <row r="6" spans="1:8" ht="15">
      <c r="A6" s="108" t="s">
        <v>21</v>
      </c>
      <c r="B6" s="106" t="s">
        <v>122</v>
      </c>
      <c r="C6" s="106"/>
      <c r="D6" s="108" t="s">
        <v>21</v>
      </c>
      <c r="E6" s="114" t="s">
        <v>122</v>
      </c>
      <c r="G6" s="108" t="s">
        <v>21</v>
      </c>
      <c r="H6" s="106" t="s">
        <v>122</v>
      </c>
    </row>
    <row r="7" spans="1:8" ht="15">
      <c r="A7" s="108" t="s">
        <v>22</v>
      </c>
      <c r="B7" s="106" t="s">
        <v>128</v>
      </c>
      <c r="C7" s="106"/>
      <c r="D7" s="108" t="s">
        <v>22</v>
      </c>
      <c r="E7" s="114" t="s">
        <v>128</v>
      </c>
      <c r="G7" s="108" t="s">
        <v>22</v>
      </c>
      <c r="H7" s="106" t="s">
        <v>128</v>
      </c>
    </row>
    <row r="8" spans="1:8" ht="15">
      <c r="A8" s="108" t="s">
        <v>148</v>
      </c>
      <c r="B8" s="106" t="s">
        <v>131</v>
      </c>
      <c r="C8" s="106"/>
      <c r="D8" s="108" t="s">
        <v>215</v>
      </c>
      <c r="E8" s="114" t="s">
        <v>131</v>
      </c>
      <c r="G8" s="107" t="s">
        <v>202</v>
      </c>
      <c r="H8" s="106" t="s">
        <v>187</v>
      </c>
    </row>
    <row r="9" spans="1:8" ht="15">
      <c r="A9" s="108" t="s">
        <v>166</v>
      </c>
      <c r="B9" s="106" t="s">
        <v>129</v>
      </c>
      <c r="C9" s="106"/>
      <c r="D9" s="108" t="s">
        <v>219</v>
      </c>
      <c r="E9" s="114" t="s">
        <v>216</v>
      </c>
      <c r="G9" s="107" t="s">
        <v>221</v>
      </c>
      <c r="H9" s="106" t="s">
        <v>225</v>
      </c>
    </row>
    <row r="10" spans="1:8" ht="15">
      <c r="A10" s="108" t="s">
        <v>185</v>
      </c>
      <c r="B10" s="106" t="s">
        <v>130</v>
      </c>
      <c r="C10" s="106"/>
      <c r="D10" s="108" t="s">
        <v>220</v>
      </c>
      <c r="E10" s="114" t="s">
        <v>217</v>
      </c>
      <c r="G10" s="107" t="s">
        <v>222</v>
      </c>
      <c r="H10" s="106" t="s">
        <v>226</v>
      </c>
    </row>
    <row r="11" spans="1:8" ht="15">
      <c r="A11" s="108" t="s">
        <v>167</v>
      </c>
      <c r="B11" s="106" t="s">
        <v>123</v>
      </c>
      <c r="C11" s="106"/>
      <c r="D11" s="108" t="s">
        <v>229</v>
      </c>
      <c r="E11" s="114" t="s">
        <v>218</v>
      </c>
      <c r="G11" s="107" t="s">
        <v>223</v>
      </c>
      <c r="H11" s="106" t="s">
        <v>227</v>
      </c>
    </row>
    <row r="12" spans="1:8" ht="15">
      <c r="A12" s="108"/>
      <c r="B12" s="106"/>
      <c r="C12" s="106"/>
      <c r="D12" s="107" t="s">
        <v>221</v>
      </c>
      <c r="E12" s="114" t="s">
        <v>225</v>
      </c>
      <c r="G12" s="107" t="s">
        <v>224</v>
      </c>
      <c r="H12" s="106" t="s">
        <v>228</v>
      </c>
    </row>
    <row r="13" spans="1:8" ht="15">
      <c r="A13" s="109" t="s">
        <v>78</v>
      </c>
      <c r="B13" s="106"/>
      <c r="C13" s="106"/>
      <c r="D13" s="107" t="s">
        <v>222</v>
      </c>
      <c r="E13" s="114" t="s">
        <v>226</v>
      </c>
      <c r="G13" s="107"/>
      <c r="H13" s="106"/>
    </row>
    <row r="14" spans="1:5" ht="15">
      <c r="A14" s="108" t="s">
        <v>88</v>
      </c>
      <c r="B14" s="106" t="s">
        <v>106</v>
      </c>
      <c r="C14" s="106" t="s">
        <v>126</v>
      </c>
      <c r="D14" s="107" t="s">
        <v>223</v>
      </c>
      <c r="E14" s="114" t="s">
        <v>227</v>
      </c>
    </row>
    <row r="15" spans="1:5" ht="15">
      <c r="A15" s="108" t="s">
        <v>38</v>
      </c>
      <c r="B15" s="106" t="s">
        <v>124</v>
      </c>
      <c r="C15" s="106"/>
      <c r="D15" s="107" t="s">
        <v>224</v>
      </c>
      <c r="E15" s="114" t="s">
        <v>228</v>
      </c>
    </row>
    <row r="16" spans="1:5" ht="15">
      <c r="A16" s="108" t="s">
        <v>39</v>
      </c>
      <c r="B16" s="106" t="s">
        <v>122</v>
      </c>
      <c r="C16" s="106"/>
      <c r="D16" s="107" t="s">
        <v>202</v>
      </c>
      <c r="E16" s="114" t="s">
        <v>187</v>
      </c>
    </row>
    <row r="17" spans="1:5" ht="15">
      <c r="A17" s="108" t="s">
        <v>40</v>
      </c>
      <c r="B17" s="106" t="s">
        <v>128</v>
      </c>
      <c r="C17" s="106"/>
      <c r="D17" s="107"/>
      <c r="E17" s="114"/>
    </row>
    <row r="18" spans="1:5" ht="15">
      <c r="A18" s="108" t="s">
        <v>141</v>
      </c>
      <c r="B18" s="106" t="s">
        <v>123</v>
      </c>
      <c r="C18" s="106"/>
      <c r="D18" s="107"/>
      <c r="E18" s="114"/>
    </row>
    <row r="19" spans="1:5" ht="15">
      <c r="A19" s="108"/>
      <c r="B19" s="106"/>
      <c r="C19" s="106"/>
      <c r="D19" s="107"/>
      <c r="E19" s="114"/>
    </row>
    <row r="20" spans="1:5" ht="15">
      <c r="A20" s="109" t="s">
        <v>146</v>
      </c>
      <c r="B20" s="106"/>
      <c r="C20" s="106"/>
      <c r="D20" s="107"/>
      <c r="E20" s="114"/>
    </row>
    <row r="21" spans="1:5" ht="15">
      <c r="A21" s="108" t="s">
        <v>88</v>
      </c>
      <c r="B21" s="106" t="s">
        <v>106</v>
      </c>
      <c r="C21" s="106"/>
      <c r="D21" s="107"/>
      <c r="E21" s="114"/>
    </row>
    <row r="22" spans="1:5" ht="15">
      <c r="A22" s="108" t="s">
        <v>147</v>
      </c>
      <c r="B22" s="106" t="s">
        <v>124</v>
      </c>
      <c r="C22" s="106"/>
      <c r="D22" s="107"/>
      <c r="E22" s="114"/>
    </row>
    <row r="23" spans="1:5" ht="15">
      <c r="A23" s="108" t="s">
        <v>162</v>
      </c>
      <c r="B23" s="106" t="s">
        <v>122</v>
      </c>
      <c r="C23" s="106"/>
      <c r="D23" s="107"/>
      <c r="E23" s="114"/>
    </row>
    <row r="24" spans="1:5" ht="15">
      <c r="A24" s="108" t="s">
        <v>161</v>
      </c>
      <c r="B24" s="106" t="s">
        <v>128</v>
      </c>
      <c r="C24" s="106"/>
      <c r="D24" s="107"/>
      <c r="E24" s="114"/>
    </row>
    <row r="25" spans="1:5" ht="15">
      <c r="A25" s="108" t="s">
        <v>160</v>
      </c>
      <c r="B25" s="106" t="s">
        <v>123</v>
      </c>
      <c r="C25" s="106"/>
      <c r="D25" s="107"/>
      <c r="E25" s="114"/>
    </row>
    <row r="26" spans="1:5" ht="15">
      <c r="A26" s="108"/>
      <c r="B26" s="106"/>
      <c r="C26" s="106"/>
      <c r="D26" s="107"/>
      <c r="E26" s="114"/>
    </row>
    <row r="27" spans="1:5" ht="15">
      <c r="A27" s="105" t="s">
        <v>62</v>
      </c>
      <c r="B27" s="106"/>
      <c r="C27" s="106"/>
      <c r="D27" s="107"/>
      <c r="E27" s="114"/>
    </row>
    <row r="28" spans="1:5" ht="15">
      <c r="A28" s="108"/>
      <c r="B28" s="106"/>
      <c r="C28" s="106"/>
      <c r="D28" s="107"/>
      <c r="E28" s="114"/>
    </row>
    <row r="29" spans="1:5" ht="15">
      <c r="A29" s="109" t="s">
        <v>139</v>
      </c>
      <c r="B29" s="106"/>
      <c r="C29" s="106"/>
      <c r="D29" s="107"/>
      <c r="E29" s="114"/>
    </row>
    <row r="30" spans="1:5" ht="15">
      <c r="A30" s="108">
        <v>245</v>
      </c>
      <c r="B30" s="108" t="s">
        <v>127</v>
      </c>
      <c r="C30" s="106"/>
      <c r="D30" s="107"/>
      <c r="E30" s="114"/>
    </row>
    <row r="31" spans="1:5" ht="15">
      <c r="A31" s="108">
        <v>300</v>
      </c>
      <c r="B31" s="108" t="s">
        <v>132</v>
      </c>
      <c r="C31" s="106"/>
      <c r="D31" s="107"/>
      <c r="E31" s="114"/>
    </row>
    <row r="32" spans="1:5" ht="15">
      <c r="A32" s="108">
        <v>400</v>
      </c>
      <c r="B32" s="107" t="s">
        <v>133</v>
      </c>
      <c r="C32" s="106"/>
      <c r="D32" s="107"/>
      <c r="E32" s="114"/>
    </row>
    <row r="33" spans="1:5" ht="15">
      <c r="A33" s="108">
        <v>600</v>
      </c>
      <c r="B33" s="107" t="s">
        <v>134</v>
      </c>
      <c r="C33" s="106"/>
      <c r="D33" s="107"/>
      <c r="E33" s="114"/>
    </row>
    <row r="34" spans="1:5" ht="15">
      <c r="A34" s="109" t="s">
        <v>140</v>
      </c>
      <c r="B34" s="108"/>
      <c r="C34" s="106"/>
      <c r="D34" s="107"/>
      <c r="E34" s="114"/>
    </row>
    <row r="35" spans="1:5" ht="15">
      <c r="A35" s="108">
        <v>600</v>
      </c>
      <c r="B35" s="108" t="s">
        <v>134</v>
      </c>
      <c r="C35" s="106"/>
      <c r="D35" s="107"/>
      <c r="E35" s="114"/>
    </row>
    <row r="36" spans="1:5" ht="15">
      <c r="A36" s="108">
        <v>850</v>
      </c>
      <c r="B36" s="108" t="s">
        <v>135</v>
      </c>
      <c r="C36" s="106"/>
      <c r="D36" s="107"/>
      <c r="E36" s="114"/>
    </row>
    <row r="37" spans="1:5" ht="15">
      <c r="A37" s="108">
        <v>900</v>
      </c>
      <c r="B37" s="108" t="s">
        <v>136</v>
      </c>
      <c r="C37" s="106"/>
      <c r="D37" s="107"/>
      <c r="E37" s="114"/>
    </row>
    <row r="38" spans="1:5" ht="15">
      <c r="A38" s="108">
        <v>1200</v>
      </c>
      <c r="B38" s="108" t="s">
        <v>121</v>
      </c>
      <c r="C38" s="106"/>
      <c r="D38" s="107"/>
      <c r="E38" s="114"/>
    </row>
    <row r="39" spans="1:5" ht="15">
      <c r="A39" s="109" t="s">
        <v>70</v>
      </c>
      <c r="B39" s="106"/>
      <c r="C39" s="106"/>
      <c r="D39" s="107"/>
      <c r="E39" s="114"/>
    </row>
    <row r="40" spans="1:5" ht="15">
      <c r="A40" s="108" t="s">
        <v>145</v>
      </c>
      <c r="B40" s="106" t="s">
        <v>106</v>
      </c>
      <c r="C40" s="106"/>
      <c r="D40" s="107"/>
      <c r="E40" s="114"/>
    </row>
    <row r="41" spans="1:5" ht="15">
      <c r="A41" s="108" t="s">
        <v>71</v>
      </c>
      <c r="B41" s="106" t="s">
        <v>124</v>
      </c>
      <c r="C41" s="106"/>
      <c r="D41" s="107"/>
      <c r="E41" s="114"/>
    </row>
    <row r="42" spans="1:5" ht="15">
      <c r="A42" s="108" t="s">
        <v>72</v>
      </c>
      <c r="B42" s="106" t="s">
        <v>122</v>
      </c>
      <c r="C42" s="106"/>
      <c r="D42" s="107"/>
      <c r="E42" s="114"/>
    </row>
    <row r="43" spans="1:5" ht="15">
      <c r="A43" s="108" t="s">
        <v>73</v>
      </c>
      <c r="B43" s="106" t="s">
        <v>128</v>
      </c>
      <c r="C43" s="106"/>
      <c r="D43" s="107"/>
      <c r="E43" s="114"/>
    </row>
    <row r="44" spans="1:5" ht="15">
      <c r="A44" s="108" t="s">
        <v>164</v>
      </c>
      <c r="B44" s="106" t="s">
        <v>123</v>
      </c>
      <c r="C44" s="106"/>
      <c r="D44" s="107"/>
      <c r="E44" s="114"/>
    </row>
    <row r="45" spans="1:5" ht="15">
      <c r="A45" s="108"/>
      <c r="B45" s="106"/>
      <c r="C45" s="106"/>
      <c r="D45" s="107"/>
      <c r="E45" s="114"/>
    </row>
    <row r="46" spans="1:5" ht="15">
      <c r="A46" s="109" t="s">
        <v>79</v>
      </c>
      <c r="B46" s="106"/>
      <c r="C46" s="106"/>
      <c r="D46" s="107"/>
      <c r="E46" s="114"/>
    </row>
    <row r="47" spans="1:5" ht="15">
      <c r="A47" s="108" t="s">
        <v>88</v>
      </c>
      <c r="B47" s="106" t="s">
        <v>106</v>
      </c>
      <c r="C47" s="106" t="s">
        <v>125</v>
      </c>
      <c r="D47" s="107"/>
      <c r="E47" s="114"/>
    </row>
    <row r="48" spans="1:5" ht="15">
      <c r="A48" s="108" t="s">
        <v>38</v>
      </c>
      <c r="B48" s="106" t="s">
        <v>124</v>
      </c>
      <c r="C48" s="106"/>
      <c r="D48" s="107"/>
      <c r="E48" s="114"/>
    </row>
    <row r="49" spans="1:5" ht="15">
      <c r="A49" s="108" t="s">
        <v>165</v>
      </c>
      <c r="B49" s="106" t="s">
        <v>122</v>
      </c>
      <c r="C49" s="106"/>
      <c r="D49" s="107"/>
      <c r="E49" s="114"/>
    </row>
    <row r="50" spans="1:5" ht="15">
      <c r="A50" s="108" t="s">
        <v>40</v>
      </c>
      <c r="B50" s="106" t="s">
        <v>128</v>
      </c>
      <c r="C50" s="106"/>
      <c r="D50" s="107"/>
      <c r="E50" s="114"/>
    </row>
    <row r="51" spans="1:5" ht="15">
      <c r="A51" s="108" t="s">
        <v>141</v>
      </c>
      <c r="B51" s="106" t="s">
        <v>123</v>
      </c>
      <c r="C51" s="106"/>
      <c r="D51" s="107"/>
      <c r="E51" s="114"/>
    </row>
    <row r="52" spans="1:5" ht="15">
      <c r="A52" s="108"/>
      <c r="B52" s="106"/>
      <c r="C52" s="106"/>
      <c r="D52" s="107"/>
      <c r="E52" s="114"/>
    </row>
    <row r="53" spans="1:5" ht="15">
      <c r="A53" s="105" t="s">
        <v>83</v>
      </c>
      <c r="B53" s="106"/>
      <c r="C53" s="106"/>
      <c r="D53" s="109" t="s">
        <v>186</v>
      </c>
      <c r="E53" s="114"/>
    </row>
    <row r="54" spans="1:5" ht="15">
      <c r="A54" s="110" t="s">
        <v>3</v>
      </c>
      <c r="B54" s="106"/>
      <c r="C54" s="106"/>
      <c r="D54" s="108" t="s">
        <v>89</v>
      </c>
      <c r="E54" s="114" t="s">
        <v>106</v>
      </c>
    </row>
    <row r="55" spans="1:5" ht="15">
      <c r="A55" s="108" t="s">
        <v>89</v>
      </c>
      <c r="B55" s="106" t="s">
        <v>106</v>
      </c>
      <c r="C55" s="106"/>
      <c r="D55" s="108" t="s">
        <v>20</v>
      </c>
      <c r="E55" s="114" t="s">
        <v>124</v>
      </c>
    </row>
    <row r="56" spans="1:5" ht="15">
      <c r="A56" s="111" t="s">
        <v>103</v>
      </c>
      <c r="B56" s="106" t="s">
        <v>123</v>
      </c>
      <c r="C56" s="106"/>
      <c r="D56" s="108" t="s">
        <v>21</v>
      </c>
      <c r="E56" s="114" t="s">
        <v>122</v>
      </c>
    </row>
    <row r="57" spans="1:5" ht="15">
      <c r="A57" s="108"/>
      <c r="B57" s="106"/>
      <c r="C57" s="106"/>
      <c r="D57" s="108" t="s">
        <v>22</v>
      </c>
      <c r="E57" s="114" t="s">
        <v>128</v>
      </c>
    </row>
    <row r="58" spans="1:5" ht="15">
      <c r="A58" s="105" t="s">
        <v>212</v>
      </c>
      <c r="B58" s="106"/>
      <c r="C58" s="106"/>
      <c r="D58" s="108" t="s">
        <v>148</v>
      </c>
      <c r="E58" s="114" t="s">
        <v>131</v>
      </c>
    </row>
    <row r="59" spans="1:5" ht="15">
      <c r="A59" s="109" t="s">
        <v>3</v>
      </c>
      <c r="B59" s="106"/>
      <c r="C59" s="106"/>
      <c r="D59" s="108" t="s">
        <v>219</v>
      </c>
      <c r="E59" s="114" t="s">
        <v>216</v>
      </c>
    </row>
    <row r="60" spans="1:5" ht="15">
      <c r="A60" s="108" t="s">
        <v>89</v>
      </c>
      <c r="B60" s="106" t="s">
        <v>106</v>
      </c>
      <c r="C60" s="106"/>
      <c r="D60" s="108" t="s">
        <v>220</v>
      </c>
      <c r="E60" s="114" t="s">
        <v>217</v>
      </c>
    </row>
    <row r="61" spans="1:5" ht="15">
      <c r="A61" s="108" t="s">
        <v>205</v>
      </c>
      <c r="B61" s="106" t="s">
        <v>124</v>
      </c>
      <c r="C61" s="106"/>
      <c r="D61" s="108" t="s">
        <v>229</v>
      </c>
      <c r="E61" s="114" t="s">
        <v>218</v>
      </c>
    </row>
    <row r="62" spans="1:5" ht="15">
      <c r="A62" s="108" t="s">
        <v>206</v>
      </c>
      <c r="B62" s="106" t="s">
        <v>122</v>
      </c>
      <c r="C62" s="106"/>
      <c r="D62" s="107" t="s">
        <v>202</v>
      </c>
      <c r="E62" s="114" t="s">
        <v>187</v>
      </c>
    </row>
    <row r="63" spans="1:5" ht="15">
      <c r="A63" s="108" t="s">
        <v>207</v>
      </c>
      <c r="B63" s="106" t="s">
        <v>128</v>
      </c>
      <c r="C63" s="106"/>
      <c r="D63" s="107"/>
      <c r="E63" s="114"/>
    </row>
    <row r="64" spans="1:5" ht="15">
      <c r="A64" s="108" t="s">
        <v>202</v>
      </c>
      <c r="B64" s="106" t="s">
        <v>187</v>
      </c>
      <c r="C64" s="106"/>
      <c r="D64" s="107"/>
      <c r="E64" s="114"/>
    </row>
    <row r="65" spans="1:5" ht="15">
      <c r="A65" s="108"/>
      <c r="B65" s="106"/>
      <c r="C65" s="112"/>
      <c r="D65" s="107"/>
      <c r="E65" s="114"/>
    </row>
    <row r="66" spans="1:5" ht="15">
      <c r="A66" s="109" t="s">
        <v>142</v>
      </c>
      <c r="B66" s="106"/>
      <c r="C66" s="106"/>
      <c r="D66" s="107"/>
      <c r="E66" s="114"/>
    </row>
    <row r="67" spans="1:5" ht="15">
      <c r="A67" s="108" t="s">
        <v>88</v>
      </c>
      <c r="B67" s="106" t="s">
        <v>106</v>
      </c>
      <c r="C67" s="106" t="s">
        <v>125</v>
      </c>
      <c r="D67" s="107" t="s">
        <v>89</v>
      </c>
      <c r="E67" s="114"/>
    </row>
    <row r="68" spans="1:5" ht="15">
      <c r="A68" s="108" t="s">
        <v>38</v>
      </c>
      <c r="B68" s="106" t="s">
        <v>124</v>
      </c>
      <c r="C68" s="106"/>
      <c r="D68" s="107" t="s">
        <v>199</v>
      </c>
      <c r="E68" s="114"/>
    </row>
    <row r="69" spans="1:5" ht="15">
      <c r="A69" s="108" t="s">
        <v>39</v>
      </c>
      <c r="B69" s="106" t="s">
        <v>122</v>
      </c>
      <c r="C69" s="106"/>
      <c r="D69" s="107"/>
      <c r="E69" s="114"/>
    </row>
    <row r="70" spans="1:5" ht="15">
      <c r="A70" s="108" t="s">
        <v>40</v>
      </c>
      <c r="B70" s="106" t="s">
        <v>128</v>
      </c>
      <c r="C70" s="106"/>
      <c r="D70" s="107"/>
      <c r="E70" s="114"/>
    </row>
    <row r="71" spans="1:5" ht="15">
      <c r="A71" s="108" t="s">
        <v>141</v>
      </c>
      <c r="B71" s="106" t="s">
        <v>123</v>
      </c>
      <c r="C71" s="106" t="s">
        <v>143</v>
      </c>
      <c r="D71" s="107"/>
      <c r="E71" s="114"/>
    </row>
    <row r="72" spans="1:5" ht="15">
      <c r="A72" s="108"/>
      <c r="B72" s="106"/>
      <c r="C72" s="106"/>
      <c r="D72" s="107" t="s">
        <v>191</v>
      </c>
      <c r="E72" s="114"/>
    </row>
    <row r="73" spans="1:5" ht="15">
      <c r="A73" s="109" t="s">
        <v>159</v>
      </c>
      <c r="B73" s="106"/>
      <c r="C73" s="106"/>
      <c r="D73" s="107" t="s">
        <v>200</v>
      </c>
      <c r="E73" s="114"/>
    </row>
    <row r="74" spans="1:5" ht="15">
      <c r="A74" s="108" t="s">
        <v>191</v>
      </c>
      <c r="B74" s="113" t="s">
        <v>190</v>
      </c>
      <c r="C74" s="106"/>
      <c r="D74" s="107" t="s">
        <v>201</v>
      </c>
      <c r="E74" s="114"/>
    </row>
    <row r="75" spans="1:5" ht="15">
      <c r="A75" s="108" t="s">
        <v>192</v>
      </c>
      <c r="B75" s="106" t="s">
        <v>163</v>
      </c>
      <c r="C75" s="106"/>
      <c r="D75" s="107"/>
      <c r="E75" s="114"/>
    </row>
    <row r="76" spans="1:5" ht="15">
      <c r="A76" s="108" t="s">
        <v>193</v>
      </c>
      <c r="B76" s="106" t="s">
        <v>188</v>
      </c>
      <c r="C76" s="106"/>
      <c r="D76" s="107"/>
      <c r="E76" s="114"/>
    </row>
    <row r="77" spans="1:5" ht="15">
      <c r="A77" s="108" t="s">
        <v>194</v>
      </c>
      <c r="B77" s="106" t="s">
        <v>189</v>
      </c>
      <c r="C77" s="106"/>
      <c r="D77" s="109" t="s">
        <v>204</v>
      </c>
      <c r="E77" s="114"/>
    </row>
    <row r="78" spans="1:5" ht="15">
      <c r="A78" s="108" t="s">
        <v>200</v>
      </c>
      <c r="B78" s="106"/>
      <c r="C78" s="106"/>
      <c r="D78" s="108" t="s">
        <v>89</v>
      </c>
      <c r="E78" s="114" t="s">
        <v>106</v>
      </c>
    </row>
    <row r="79" spans="1:5" ht="15">
      <c r="A79" s="108" t="s">
        <v>201</v>
      </c>
      <c r="B79" s="106"/>
      <c r="C79" s="106"/>
      <c r="D79" s="108" t="s">
        <v>205</v>
      </c>
      <c r="E79" s="114" t="s">
        <v>124</v>
      </c>
    </row>
    <row r="80" spans="1:5" ht="15">
      <c r="A80" s="108"/>
      <c r="B80" s="106"/>
      <c r="C80" s="106"/>
      <c r="D80" s="108" t="s">
        <v>206</v>
      </c>
      <c r="E80" s="114" t="s">
        <v>122</v>
      </c>
    </row>
    <row r="81" spans="1:5" ht="15">
      <c r="A81" s="108"/>
      <c r="B81" s="106"/>
      <c r="C81" s="106"/>
      <c r="D81" s="108" t="s">
        <v>207</v>
      </c>
      <c r="E81" s="114" t="s">
        <v>128</v>
      </c>
    </row>
    <row r="82" spans="1:5" ht="15">
      <c r="A82" s="108"/>
      <c r="B82" s="106"/>
      <c r="C82" s="106"/>
      <c r="D82" s="108" t="s">
        <v>209</v>
      </c>
      <c r="E82" s="114" t="s">
        <v>123</v>
      </c>
    </row>
    <row r="83" spans="1:5" ht="15">
      <c r="A83" s="108"/>
      <c r="B83" s="106"/>
      <c r="C83" s="106"/>
      <c r="D83" s="108" t="s">
        <v>210</v>
      </c>
      <c r="E83" s="114" t="s">
        <v>129</v>
      </c>
    </row>
    <row r="84" spans="1:5" ht="15">
      <c r="A84" s="108"/>
      <c r="B84" s="106"/>
      <c r="C84" s="106"/>
      <c r="D84" s="108" t="s">
        <v>211</v>
      </c>
      <c r="E84" s="114" t="s">
        <v>130</v>
      </c>
    </row>
    <row r="85" spans="1:5" ht="15">
      <c r="A85" s="108"/>
      <c r="B85" s="106"/>
      <c r="C85" s="106"/>
      <c r="D85" s="108" t="s">
        <v>208</v>
      </c>
      <c r="E85" s="114" t="s">
        <v>131</v>
      </c>
    </row>
    <row r="86" spans="1:5" ht="15">
      <c r="A86" s="108"/>
      <c r="B86" s="106"/>
      <c r="C86" s="106"/>
      <c r="D86" s="107" t="s">
        <v>202</v>
      </c>
      <c r="E86" s="114" t="s">
        <v>187</v>
      </c>
    </row>
  </sheetData>
  <sheetProtection password="DD2B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 topLeftCell="A1">
      <selection activeCell="B26" sqref="B26"/>
    </sheetView>
  </sheetViews>
  <sheetFormatPr defaultColWidth="9.140625" defaultRowHeight="15"/>
  <cols>
    <col min="1" max="1" width="25.00390625" style="0" customWidth="1"/>
    <col min="2" max="2" width="12.28125" style="0" bestFit="1" customWidth="1"/>
    <col min="4" max="4" width="7.140625" style="0" customWidth="1"/>
    <col min="5" max="5" width="14.140625" style="0" bestFit="1" customWidth="1"/>
    <col min="6" max="6" width="22.140625" style="0" bestFit="1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1</v>
      </c>
      <c r="B2" s="1" t="s">
        <v>3</v>
      </c>
      <c r="C2" s="2" t="s">
        <v>2</v>
      </c>
      <c r="D2" s="1" t="s">
        <v>4</v>
      </c>
      <c r="E2" s="1" t="s">
        <v>5</v>
      </c>
      <c r="F2" s="1" t="s">
        <v>8</v>
      </c>
    </row>
    <row r="3" spans="1:6" ht="15">
      <c r="A3" s="2" t="s">
        <v>14</v>
      </c>
      <c r="B3" s="4" t="s">
        <v>6</v>
      </c>
      <c r="C3" s="3">
        <v>1</v>
      </c>
      <c r="D3" s="3">
        <v>2</v>
      </c>
      <c r="E3" s="3">
        <v>1</v>
      </c>
      <c r="F3" s="3"/>
    </row>
    <row r="4" spans="1:6" ht="15">
      <c r="A4" s="2" t="s">
        <v>13</v>
      </c>
      <c r="B4" s="4" t="s">
        <v>15</v>
      </c>
      <c r="C4" s="3">
        <v>1</v>
      </c>
      <c r="D4" s="3">
        <v>2</v>
      </c>
      <c r="E4" s="3">
        <v>1</v>
      </c>
      <c r="F4" s="3" t="s">
        <v>16</v>
      </c>
    </row>
    <row r="5" spans="1:6" ht="15">
      <c r="A5" s="2" t="s">
        <v>12</v>
      </c>
      <c r="B5" s="4" t="s">
        <v>6</v>
      </c>
      <c r="C5" s="3">
        <v>1</v>
      </c>
      <c r="D5" s="3">
        <v>2</v>
      </c>
      <c r="E5" s="3">
        <v>1</v>
      </c>
      <c r="F5" s="3"/>
    </row>
    <row r="6" spans="1:6" ht="15">
      <c r="A6" s="2" t="s">
        <v>11</v>
      </c>
      <c r="B6" s="4" t="s">
        <v>15</v>
      </c>
      <c r="C6" s="3">
        <v>1</v>
      </c>
      <c r="D6" s="3">
        <v>2</v>
      </c>
      <c r="E6" s="3">
        <v>1</v>
      </c>
      <c r="F6" s="3" t="s">
        <v>16</v>
      </c>
    </row>
    <row r="7" spans="1:6" ht="15">
      <c r="A7" s="2" t="s">
        <v>10</v>
      </c>
      <c r="B7" s="4" t="s">
        <v>6</v>
      </c>
      <c r="C7" s="3">
        <v>1</v>
      </c>
      <c r="D7" s="3">
        <v>2</v>
      </c>
      <c r="E7" s="3">
        <v>1</v>
      </c>
      <c r="F7" s="3"/>
    </row>
    <row r="8" spans="1:6" ht="15">
      <c r="A8" s="2" t="s">
        <v>7</v>
      </c>
      <c r="B8" s="4" t="s">
        <v>6</v>
      </c>
      <c r="C8" s="3">
        <v>1</v>
      </c>
      <c r="D8" s="3">
        <v>2</v>
      </c>
      <c r="E8" s="3">
        <v>1</v>
      </c>
      <c r="F8" s="3" t="s">
        <v>9</v>
      </c>
    </row>
    <row r="9" spans="1:6" ht="15">
      <c r="A9" s="5"/>
      <c r="B9" s="6"/>
      <c r="C9" s="6"/>
      <c r="D9" s="6"/>
      <c r="E9" s="6"/>
      <c r="F9" s="6"/>
    </row>
    <row r="10" ht="15">
      <c r="A10" t="s">
        <v>32</v>
      </c>
    </row>
    <row r="11" ht="15">
      <c r="A11" t="s">
        <v>31</v>
      </c>
    </row>
    <row r="12" ht="15">
      <c r="A12" t="s">
        <v>33</v>
      </c>
    </row>
    <row r="13" ht="15">
      <c r="A13" t="s">
        <v>34</v>
      </c>
    </row>
    <row r="14" ht="15">
      <c r="A14" s="1" t="s">
        <v>29</v>
      </c>
    </row>
    <row r="15" ht="15">
      <c r="A15" t="s">
        <v>17</v>
      </c>
    </row>
    <row r="16" ht="15">
      <c r="A16" t="s">
        <v>18</v>
      </c>
    </row>
    <row r="18" ht="15">
      <c r="A18" s="1" t="s">
        <v>19</v>
      </c>
    </row>
    <row r="19" ht="15">
      <c r="A19" t="s">
        <v>20</v>
      </c>
    </row>
    <row r="20" ht="15">
      <c r="A20" t="s">
        <v>20</v>
      </c>
    </row>
    <row r="21" ht="15">
      <c r="A21" t="s">
        <v>20</v>
      </c>
    </row>
    <row r="22" ht="15">
      <c r="A22" t="s">
        <v>20</v>
      </c>
    </row>
    <row r="23" ht="15">
      <c r="A23" s="1" t="s">
        <v>24</v>
      </c>
    </row>
    <row r="24" ht="15">
      <c r="A24" t="s">
        <v>26</v>
      </c>
    </row>
    <row r="25" ht="15">
      <c r="A25" t="s">
        <v>25</v>
      </c>
    </row>
    <row r="27" ht="15">
      <c r="A27" s="1" t="s">
        <v>23</v>
      </c>
    </row>
    <row r="28" ht="15">
      <c r="A28" t="s">
        <v>27</v>
      </c>
    </row>
    <row r="29" ht="15">
      <c r="A29" t="s">
        <v>28</v>
      </c>
    </row>
    <row r="31" ht="15">
      <c r="A31" s="1" t="s">
        <v>5</v>
      </c>
    </row>
    <row r="32" ht="15">
      <c r="A32" t="s">
        <v>30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JCGravyr</dc:creator>
  <cp:keywords/>
  <dc:description/>
  <cp:lastModifiedBy>Sayuri</cp:lastModifiedBy>
  <cp:lastPrinted>2019-05-07T12:22:44Z</cp:lastPrinted>
  <dcterms:created xsi:type="dcterms:W3CDTF">2019-04-16T08:12:17Z</dcterms:created>
  <dcterms:modified xsi:type="dcterms:W3CDTF">2022-04-04T12:26:04Z</dcterms:modified>
  <cp:category/>
  <cp:version/>
  <cp:contentType/>
  <cp:contentStatus/>
</cp:coreProperties>
</file>