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929"/>
  <workbookPr defaultThemeVersion="166925"/>
  <bookViews>
    <workbookView xWindow="65416" yWindow="65416" windowWidth="29040" windowHeight="15840" activeTab="0"/>
  </bookViews>
  <sheets>
    <sheet name="KONTAKTER" sheetId="4" r:id="rId1"/>
    <sheet name="Dölj" sheetId="3" state="hidden" r:id="rId2"/>
    <sheet name="Blad2" sheetId="6" state="hidden" r:id="rId3"/>
    <sheet name="Armbågskontakter I ALUMINIUM" sheetId="5" state="hidden" r:id="rId4"/>
    <sheet name="Blad1" sheetId="1" state="hidden" r:id="rId5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<sst xmlns="http://schemas.openxmlformats.org/spreadsheetml/2006/main" count="416" uniqueCount="177">
  <si>
    <t>Artikelstruktur</t>
  </si>
  <si>
    <t>Artnummer</t>
  </si>
  <si>
    <t>Radio</t>
  </si>
  <si>
    <t>Symbol</t>
  </si>
  <si>
    <t>MB</t>
  </si>
  <si>
    <t>Födröjningsrelä</t>
  </si>
  <si>
    <t>1-2-3-4</t>
  </si>
  <si>
    <t>JCK109</t>
  </si>
  <si>
    <t>Not</t>
  </si>
  <si>
    <t>Helvit</t>
  </si>
  <si>
    <t>JCK107</t>
  </si>
  <si>
    <t>JCK106</t>
  </si>
  <si>
    <t>JCK105</t>
  </si>
  <si>
    <t>JCK104</t>
  </si>
  <si>
    <t>JCK103</t>
  </si>
  <si>
    <t>endast ränder</t>
  </si>
  <si>
    <t>text som standard</t>
  </si>
  <si>
    <t>En kund vill köpa en JCK 103 med rullstolssymbol och radio</t>
  </si>
  <si>
    <t xml:space="preserve">då beskrivs den artikeln så här: JCK103-2-1 </t>
  </si>
  <si>
    <t>Symboler:</t>
  </si>
  <si>
    <t>1. Dörrsymbol</t>
  </si>
  <si>
    <t>2. Rullstolsymbol</t>
  </si>
  <si>
    <t>3. Hissymbol</t>
  </si>
  <si>
    <t>Mickrobrytare</t>
  </si>
  <si>
    <t>Radio:</t>
  </si>
  <si>
    <t>1.Med radio</t>
  </si>
  <si>
    <t>0. Utan radio</t>
  </si>
  <si>
    <t>0. 1 st</t>
  </si>
  <si>
    <t>1. 2 st</t>
  </si>
  <si>
    <t>Ett exempel:</t>
  </si>
  <si>
    <t>1: 1 med fördröjning</t>
  </si>
  <si>
    <t>Ifall kunden väljer radio så går det inte att välja  2 mikrobrytare</t>
  </si>
  <si>
    <t>Exempel;</t>
  </si>
  <si>
    <t>Ifall kunden väljer fördröjning så kan han inte välja radio eller 2 mikrobrytare</t>
  </si>
  <si>
    <t>Ifall kunden väljer radio kan han inte välja fördröjning</t>
  </si>
  <si>
    <t>Radio/ MS/ Födröjning</t>
  </si>
  <si>
    <t>Armbågskontakter JC Kontakter AB</t>
  </si>
  <si>
    <t>Taktila ränder</t>
  </si>
  <si>
    <t>0. Inget</t>
  </si>
  <si>
    <t>1. Radio</t>
  </si>
  <si>
    <t>2. Två MS</t>
  </si>
  <si>
    <t>3. Tre ledare</t>
  </si>
  <si>
    <t>JCK103-0-1-3-L</t>
  </si>
  <si>
    <t>103 blank, taktil ränder, och 3 ledare + Loggan</t>
  </si>
  <si>
    <t>Artikelnummer</t>
  </si>
  <si>
    <t>Beskrivning om beställed artikel</t>
  </si>
  <si>
    <t>JCK203</t>
  </si>
  <si>
    <t>JCK205</t>
  </si>
  <si>
    <t>JCK209</t>
  </si>
  <si>
    <t>JCK211</t>
  </si>
  <si>
    <t>JCK203-1-0-0</t>
  </si>
  <si>
    <t>203 dörr symbol inget ränder vanligt brytare inget logga</t>
  </si>
  <si>
    <t>Endcap</t>
  </si>
  <si>
    <t xml:space="preserve">Flerfunktion( 2 lock) </t>
  </si>
  <si>
    <t>Flerfunktio 2x 245 mm lång, dörr</t>
  </si>
  <si>
    <t>AK50mm</t>
  </si>
  <si>
    <t>110 - 107 men helvit</t>
  </si>
  <si>
    <t>0. NEJ</t>
  </si>
  <si>
    <t>1. JA</t>
  </si>
  <si>
    <t>211- 203 men helvit</t>
  </si>
  <si>
    <t>Aluminium serie</t>
  </si>
  <si>
    <r>
      <rPr>
        <b/>
        <sz val="11"/>
        <color theme="1"/>
        <rFont val="Calibri"/>
        <family val="2"/>
        <scheme val="minor"/>
      </rPr>
      <t>JCK108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>silver</t>
    </r>
  </si>
  <si>
    <r>
      <rPr>
        <b/>
        <sz val="11"/>
        <color theme="1"/>
        <rFont val="Calibri"/>
        <family val="2"/>
        <scheme val="minor"/>
      </rPr>
      <t>JCK118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>svart</t>
    </r>
  </si>
  <si>
    <t>PLAST</t>
  </si>
  <si>
    <t>ALUMINIUM</t>
  </si>
  <si>
    <r>
      <rPr>
        <b/>
        <sz val="11"/>
        <color theme="1"/>
        <rFont val="Calibri"/>
        <family val="2"/>
        <scheme val="minor"/>
      </rPr>
      <t>JCK207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>silver</t>
    </r>
  </si>
  <si>
    <r>
      <rPr>
        <b/>
        <sz val="11"/>
        <color theme="1"/>
        <rFont val="Calibri"/>
        <family val="2"/>
        <scheme val="minor"/>
      </rPr>
      <t>JCK217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>svart</t>
    </r>
  </si>
  <si>
    <r>
      <rPr>
        <b/>
        <sz val="11"/>
        <color theme="1"/>
        <rFont val="Calibri"/>
        <family val="2"/>
        <scheme val="minor"/>
      </rPr>
      <t>JCK227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>silver</t>
    </r>
  </si>
  <si>
    <r>
      <rPr>
        <b/>
        <sz val="11"/>
        <color theme="1"/>
        <rFont val="Calibri"/>
        <family val="2"/>
        <scheme val="minor"/>
      </rPr>
      <t>JCK237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>svart</t>
    </r>
  </si>
  <si>
    <r>
      <rPr>
        <b/>
        <sz val="11"/>
        <color theme="1"/>
        <rFont val="Calibri"/>
        <family val="2"/>
        <scheme val="minor"/>
      </rPr>
      <t>JCK247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>silver</t>
    </r>
  </si>
  <si>
    <r>
      <rPr>
        <b/>
        <sz val="11"/>
        <color theme="1"/>
        <rFont val="Calibri"/>
        <family val="2"/>
        <scheme val="minor"/>
      </rPr>
      <t>JCK257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 xml:space="preserve">svart </t>
    </r>
  </si>
  <si>
    <t>Längd (mm)</t>
  </si>
  <si>
    <t>Endcaps</t>
  </si>
  <si>
    <t>1. VIT</t>
  </si>
  <si>
    <t>2. SVART</t>
  </si>
  <si>
    <t>3. GRÅ</t>
  </si>
  <si>
    <t>1. SVART</t>
  </si>
  <si>
    <t>JCK108-245.1.0.0.</t>
  </si>
  <si>
    <t>108, 245 mm blank, svart endcaps, ingen symbol, inga ränder</t>
  </si>
  <si>
    <t>0. Inget tillval</t>
  </si>
  <si>
    <t>Tillägg Plast</t>
  </si>
  <si>
    <t xml:space="preserve">Tillägg Aluminium </t>
  </si>
  <si>
    <r>
      <rPr>
        <b/>
        <sz val="11"/>
        <color theme="1"/>
        <rFont val="Calibri"/>
        <family val="2"/>
        <scheme val="minor"/>
      </rPr>
      <t>JCK128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0"/>
        <color theme="1"/>
        <rFont val="Calibri"/>
        <family val="2"/>
        <scheme val="minor"/>
      </rPr>
      <t>silver spark</t>
    </r>
  </si>
  <si>
    <r>
      <rPr>
        <b/>
        <sz val="11"/>
        <color theme="1"/>
        <rFont val="Calibri"/>
        <family val="2"/>
        <scheme val="minor"/>
      </rPr>
      <t>JCK138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0"/>
        <color theme="1"/>
        <rFont val="Calibri"/>
        <family val="2"/>
        <scheme val="minor"/>
      </rPr>
      <t>svart spark</t>
    </r>
  </si>
  <si>
    <t>fast symbol</t>
  </si>
  <si>
    <t>Aluminium 247, 257</t>
  </si>
  <si>
    <t>pågår</t>
  </si>
  <si>
    <r>
      <t xml:space="preserve">JCK250 </t>
    </r>
    <r>
      <rPr>
        <i/>
        <sz val="11"/>
        <color theme="1"/>
        <rFont val="Calibri"/>
        <family val="2"/>
        <scheme val="minor"/>
      </rPr>
      <t>silver</t>
    </r>
  </si>
  <si>
    <r>
      <t xml:space="preserve">JCK255 </t>
    </r>
    <r>
      <rPr>
        <i/>
        <sz val="11"/>
        <color theme="1"/>
        <rFont val="Calibri"/>
        <family val="2"/>
        <scheme val="minor"/>
      </rPr>
      <t>svart</t>
    </r>
  </si>
  <si>
    <t>Antal</t>
  </si>
  <si>
    <t>Kommentar</t>
  </si>
  <si>
    <t>JCK107 rostfritt</t>
  </si>
  <si>
    <t>JCK110 rostfritt</t>
  </si>
  <si>
    <t>0. Standard</t>
  </si>
  <si>
    <t>0. Ingen</t>
  </si>
  <si>
    <t>1. VIT/SVART</t>
  </si>
  <si>
    <t>2. VIT/SVART</t>
  </si>
  <si>
    <t>1. SVART/VIT</t>
  </si>
  <si>
    <t>Kontrast ränder</t>
  </si>
  <si>
    <t xml:space="preserve">SILVER-SVART </t>
  </si>
  <si>
    <r>
      <rPr>
        <b/>
        <sz val="11"/>
        <color theme="1"/>
        <rFont val="Calibri"/>
        <family val="2"/>
        <scheme val="minor"/>
      </rPr>
      <t>JCK148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0"/>
        <color theme="1"/>
        <rFont val="Calibri"/>
        <family val="2"/>
        <scheme val="minor"/>
      </rPr>
      <t>silver</t>
    </r>
  </si>
  <si>
    <r>
      <rPr>
        <b/>
        <sz val="11"/>
        <color theme="1"/>
        <rFont val="Calibri"/>
        <family val="2"/>
        <scheme val="minor"/>
      </rPr>
      <t>JCK158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0"/>
        <color theme="1"/>
        <rFont val="Calibri"/>
        <family val="2"/>
        <scheme val="minor"/>
      </rPr>
      <t xml:space="preserve">svart </t>
    </r>
  </si>
  <si>
    <t>AO - nummer</t>
  </si>
  <si>
    <t>IO - nummer</t>
  </si>
  <si>
    <t>Datum:</t>
  </si>
  <si>
    <t>Skicka till info@jckontakter.se</t>
  </si>
  <si>
    <t>Godset levereras till adress:  (OBS! Leveransadress får ej vara en boxadress)</t>
  </si>
  <si>
    <t>Aluminium 227,237</t>
  </si>
  <si>
    <t>4. öppning en dörr     öppning två dörrar</t>
  </si>
  <si>
    <t>4. SILVER-SVART</t>
  </si>
  <si>
    <t xml:space="preserve">4. SILVER-SVART </t>
  </si>
  <si>
    <t>7. Nyckelsymbol +                   Rullstolsymbol</t>
  </si>
  <si>
    <t>5. Nyckelsymbol</t>
  </si>
  <si>
    <t>6. Nyckelsymbol +                  Dörrsymbol</t>
  </si>
  <si>
    <t>8. Nyckelsymbol +                   Hissymbol</t>
  </si>
  <si>
    <t>Total antal</t>
  </si>
  <si>
    <t>JCK103.</t>
  </si>
  <si>
    <t>JCK105.</t>
  </si>
  <si>
    <t>JCK107.</t>
  </si>
  <si>
    <t>JCK109.</t>
  </si>
  <si>
    <t>JCK110.</t>
  </si>
  <si>
    <t>JCK203.</t>
  </si>
  <si>
    <t>JCK205.</t>
  </si>
  <si>
    <t>JCK209.</t>
  </si>
  <si>
    <t>JCK211.</t>
  </si>
  <si>
    <t>0.</t>
  </si>
  <si>
    <t>JCK108.</t>
  </si>
  <si>
    <t>JCK118.</t>
  </si>
  <si>
    <t>JCK128.</t>
  </si>
  <si>
    <t>JCK138.</t>
  </si>
  <si>
    <t>JCK148.</t>
  </si>
  <si>
    <t>JCK158.</t>
  </si>
  <si>
    <t>JCK207.</t>
  </si>
  <si>
    <t>JCK217.</t>
  </si>
  <si>
    <t>JCK227.</t>
  </si>
  <si>
    <t>JCK237.</t>
  </si>
  <si>
    <t>JCK247.</t>
  </si>
  <si>
    <t>JCK257.</t>
  </si>
  <si>
    <t>JCK250.</t>
  </si>
  <si>
    <t>JCK255.</t>
  </si>
  <si>
    <t>1200.</t>
  </si>
  <si>
    <t>2.</t>
  </si>
  <si>
    <t>4.</t>
  </si>
  <si>
    <t>1.</t>
  </si>
  <si>
    <t>standard = 1 mc eller mer än 2</t>
  </si>
  <si>
    <t xml:space="preserve">standard = 1 mc </t>
  </si>
  <si>
    <t>0245.</t>
  </si>
  <si>
    <t>3.</t>
  </si>
  <si>
    <t>5.</t>
  </si>
  <si>
    <t>6.</t>
  </si>
  <si>
    <t>7.</t>
  </si>
  <si>
    <t>8.</t>
  </si>
  <si>
    <t>0300.</t>
  </si>
  <si>
    <t>0400.</t>
  </si>
  <si>
    <t>0600.</t>
  </si>
  <si>
    <t>0850.</t>
  </si>
  <si>
    <t>0900.</t>
  </si>
  <si>
    <t>0311.</t>
  </si>
  <si>
    <t>0477.</t>
  </si>
  <si>
    <t>Kontrastränder</t>
  </si>
  <si>
    <t>Art. Nr</t>
  </si>
  <si>
    <t>Längd 207, 217</t>
  </si>
  <si>
    <t>Längd 108, 118</t>
  </si>
  <si>
    <t>4. Styrenhet</t>
  </si>
  <si>
    <t>Tillägg Aluminium 108, 118 vid 245 mm</t>
  </si>
  <si>
    <t>Radio/ MS / Styrenhet</t>
  </si>
  <si>
    <t>Radio/ MS/ Styrenhet</t>
  </si>
  <si>
    <r>
      <t xml:space="preserve">Plastserie 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 xml:space="preserve">(Tryck på pilen vid </t>
    </r>
    <r>
      <rPr>
        <b/>
        <i/>
        <sz val="11"/>
        <color theme="1"/>
        <rFont val="Calibri"/>
        <family val="2"/>
        <scheme val="minor"/>
      </rPr>
      <t>vita</t>
    </r>
    <r>
      <rPr>
        <i/>
        <sz val="11"/>
        <color theme="1"/>
        <rFont val="Calibri"/>
        <family val="2"/>
        <scheme val="minor"/>
      </rPr>
      <t xml:space="preserve"> rutan under Symbol/Taktila ränder samt Radio/MS/Styrenhet och välj önskad variant)</t>
    </r>
  </si>
  <si>
    <r>
      <t xml:space="preserve">Aluminiumserie </t>
    </r>
    <r>
      <rPr>
        <i/>
        <sz val="11"/>
        <color theme="1"/>
        <rFont val="Calibri"/>
        <family val="2"/>
        <scheme val="minor"/>
      </rPr>
      <t xml:space="preserve">(Tryck på pilen vid </t>
    </r>
    <r>
      <rPr>
        <b/>
        <i/>
        <sz val="11"/>
        <color theme="1"/>
        <rFont val="Calibri"/>
        <family val="2"/>
        <scheme val="minor"/>
      </rPr>
      <t>vita</t>
    </r>
    <r>
      <rPr>
        <i/>
        <sz val="11"/>
        <color theme="1"/>
        <rFont val="Calibri"/>
        <family val="2"/>
        <scheme val="minor"/>
      </rPr>
      <t xml:space="preserve"> rutan under Längd/Endcap/Symbol/Kontrastränder samt Radio/MS/Styrenhet och välj önskad variant)</t>
    </r>
  </si>
  <si>
    <t>styrenhet=Fördröjning=Reläkort</t>
  </si>
  <si>
    <t>standard vid Aluminium 207= 1 mc vid längd 245, 300, över 300 standard är mer än 1 m</t>
  </si>
  <si>
    <t>standard vid Plast = 1mc</t>
  </si>
  <si>
    <t>standard vid Aluminium 108= 2 mc</t>
  </si>
  <si>
    <r>
      <t xml:space="preserve">JCK118 </t>
    </r>
    <r>
      <rPr>
        <i/>
        <sz val="11"/>
        <color theme="1"/>
        <rFont val="Calibri"/>
        <family val="2"/>
        <scheme val="minor"/>
      </rPr>
      <t>svart</t>
    </r>
  </si>
  <si>
    <r>
      <t xml:space="preserve">JCK108 </t>
    </r>
    <r>
      <rPr>
        <i/>
        <sz val="11"/>
        <color theme="1"/>
        <rFont val="Calibri"/>
        <family val="2"/>
        <scheme val="minor"/>
      </rPr>
      <t>silver</t>
    </r>
  </si>
  <si>
    <t>Uppdaterad: 2019-09-04</t>
  </si>
  <si>
    <t>Skicka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</si>
</sst>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9"/>
      <color theme="1" tint="0.04998999834060669"/>
      <name val="Calibri"/>
      <family val="2"/>
      <scheme val="minor"/>
    </font>
    <font>
      <sz val="10"/>
      <color theme="3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0"/>
      <color theme="2" tint="-0.4999699890613556"/>
      <name val="Calibri"/>
      <family val="2"/>
      <scheme val="minor"/>
    </font>
    <font>
      <i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 tint="0.49998000264167786"/>
      <name val="Georgia"/>
      <family val="1"/>
    </font>
    <font>
      <b/>
      <sz val="14"/>
      <name val="Calibri"/>
      <family val="2"/>
      <scheme val="minor"/>
    </font>
    <font>
      <i/>
      <sz val="12"/>
      <color rgb="FF0070C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16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2" tint="-0.8999800086021423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>
        <color theme="0" tint="-0.3499799966812134"/>
      </left>
      <right/>
      <top style="thin"/>
      <bottom/>
    </border>
    <border>
      <left style="thin">
        <color theme="0" tint="-0.3499799966812134"/>
      </left>
      <right style="thin">
        <color theme="0" tint="-0.3499799966812134"/>
      </right>
      <top style="thin"/>
      <bottom/>
    </border>
    <border>
      <left/>
      <right/>
      <top style="thin"/>
      <bottom/>
    </border>
    <border>
      <left/>
      <right/>
      <top style="thin">
        <color theme="1" tint="0.34999001026153564"/>
      </top>
      <bottom/>
    </border>
    <border>
      <left style="thin">
        <color theme="0" tint="-0.3499799966812134"/>
      </left>
      <right style="thin">
        <color theme="0" tint="-0.3499799966812134"/>
      </right>
      <top/>
      <bottom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/>
      <top/>
      <bottom/>
    </border>
    <border>
      <left/>
      <right style="thin">
        <color theme="0" tint="-0.3499799966812134"/>
      </right>
      <top/>
      <bottom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/>
    </border>
    <border>
      <left style="thin">
        <color theme="1" tint="0.34999001026153564"/>
      </left>
      <right style="thin">
        <color theme="1" tint="0.34999001026153564"/>
      </right>
      <top style="thin">
        <color theme="1" tint="0.34999001026153564"/>
      </top>
      <bottom style="thin">
        <color theme="1" tint="0.34999001026153564"/>
      </bottom>
    </border>
    <border>
      <left style="thin">
        <color theme="2" tint="-0.4999699890613556"/>
      </left>
      <right/>
      <top style="thin">
        <color theme="2" tint="-0.4999699890613556"/>
      </top>
      <bottom style="thin">
        <color theme="2" tint="-0.4999699890613556"/>
      </bottom>
    </border>
    <border>
      <left/>
      <right/>
      <top style="thin">
        <color theme="2" tint="-0.4999699890613556"/>
      </top>
      <bottom style="thin">
        <color theme="2" tint="-0.4999699890613556"/>
      </bottom>
    </border>
    <border>
      <left/>
      <right/>
      <top/>
      <bottom style="thin">
        <color theme="1" tint="0.34999001026153564"/>
      </bottom>
    </border>
    <border>
      <left style="thin">
        <color theme="1" tint="0.34999001026153564"/>
      </left>
      <right style="thin">
        <color theme="1" tint="0.34999001026153564"/>
      </right>
      <top style="thin">
        <color theme="1" tint="0.34999001026153564"/>
      </top>
      <bottom/>
    </border>
    <border>
      <left style="thin">
        <color theme="1" tint="0.34999001026153564"/>
      </left>
      <right/>
      <top style="thin">
        <color theme="1" tint="0.34999001026153564"/>
      </top>
      <bottom/>
    </border>
    <border>
      <left style="thin">
        <color theme="2" tint="-0.4999699890613556"/>
      </left>
      <right/>
      <top style="thin">
        <color theme="1" tint="0.34999001026153564"/>
      </top>
      <bottom style="thin">
        <color theme="2" tint="-0.4999699890613556"/>
      </bottom>
    </border>
    <border>
      <left/>
      <right/>
      <top style="thin">
        <color theme="1" tint="0.34999001026153564"/>
      </top>
      <bottom style="thin">
        <color theme="2" tint="-0.4999699890613556"/>
      </bottom>
    </border>
    <border>
      <left style="thin">
        <color theme="2" tint="-0.4999699890613556"/>
      </left>
      <right/>
      <top style="thin">
        <color theme="2" tint="-0.4999699890613556"/>
      </top>
      <bottom/>
    </border>
    <border>
      <left/>
      <right style="thin">
        <color theme="2" tint="-0.4999699890613556"/>
      </right>
      <top style="thin">
        <color theme="2" tint="-0.4999699890613556"/>
      </top>
      <bottom/>
    </border>
    <border>
      <left style="thin">
        <color theme="2" tint="-0.4999699890613556"/>
      </left>
      <right/>
      <top/>
      <bottom style="thin">
        <color theme="2" tint="-0.4999699890613556"/>
      </bottom>
    </border>
    <border>
      <left/>
      <right style="thin">
        <color theme="2" tint="-0.4999699890613556"/>
      </right>
      <top/>
      <bottom style="thin">
        <color theme="2" tint="-0.4999699890613556"/>
      </bottom>
    </border>
    <border>
      <left style="thin">
        <color theme="4"/>
      </left>
      <right/>
      <top style="thin">
        <color theme="1" tint="0.34999001026153564"/>
      </top>
      <bottom style="thin">
        <color theme="1" tint="0.34999001026153564"/>
      </bottom>
    </border>
    <border>
      <left/>
      <right/>
      <top style="thin">
        <color theme="1" tint="0.34999001026153564"/>
      </top>
      <bottom style="thin">
        <color theme="1" tint="0.34999001026153564"/>
      </bottom>
    </border>
    <border>
      <left style="thin">
        <color theme="1" tint="0.34999001026153564"/>
      </left>
      <right/>
      <top style="thin">
        <color theme="1" tint="0.34999001026153564"/>
      </top>
      <bottom style="thin">
        <color theme="1" tint="0.34999001026153564"/>
      </bottom>
    </border>
    <border>
      <left style="thin">
        <color theme="2" tint="-0.4999699890613556"/>
      </left>
      <right/>
      <top style="thin">
        <color theme="1" tint="0.34999001026153564"/>
      </top>
      <bottom style="thin">
        <color theme="1" tint="0.34999001026153564"/>
      </bottom>
    </border>
    <border>
      <left style="thin">
        <color theme="0" tint="-0.3499799966812134"/>
      </left>
      <right/>
      <top/>
      <bottom style="thin">
        <color theme="0" tint="-0.3499799966812134"/>
      </bottom>
    </border>
    <border>
      <left/>
      <right/>
      <top/>
      <bottom style="thin">
        <color theme="0" tint="-0.3499799966812134"/>
      </bottom>
    </border>
    <border>
      <left/>
      <right/>
      <top style="thin">
        <color theme="0" tint="-0.3499799966812134"/>
      </top>
      <bottom/>
    </border>
    <border>
      <left style="thin"/>
      <right/>
      <top/>
      <bottom/>
    </border>
    <border>
      <left style="thin">
        <color theme="0" tint="-0.3499799966812134"/>
      </left>
      <right style="thin">
        <color theme="0" tint="-0.3499799966812134"/>
      </right>
      <top/>
      <bottom style="thin">
        <color theme="0" tint="-0.3499799966812134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1" applyNumberFormat="0" applyFill="0" applyAlignment="0" applyProtection="0"/>
    <xf numFmtId="0" fontId="7" fillId="2" borderId="2" applyNumberFormat="0" applyAlignment="0" applyProtection="0"/>
    <xf numFmtId="0" fontId="9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11" fillId="0" borderId="0" applyNumberFormat="0" applyFill="0" applyBorder="0" applyAlignment="0" applyProtection="0"/>
  </cellStyleXfs>
  <cellXfs count="110">
    <xf numFmtId="0" fontId="0" fillId="0" borderId="0" xfId="0"/>
    <xf numFmtId="0" fontId="2" fillId="0" borderId="0" xfId="0" applyFont="1"/>
    <xf numFmtId="0" fontId="2" fillId="0" borderId="3" xfId="0" applyFont="1" applyBorder="1"/>
    <xf numFmtId="0" fontId="0" fillId="0" borderId="3" xfId="0" applyBorder="1"/>
    <xf numFmtId="0" fontId="0" fillId="0" borderId="4" xfId="0" applyBorder="1"/>
    <xf numFmtId="0" fontId="2" fillId="0" borderId="0" xfId="0" applyFont="1" applyBorder="1"/>
    <xf numFmtId="0" fontId="0" fillId="0" borderId="0" xfId="0" applyBorder="1"/>
    <xf numFmtId="0" fontId="2" fillId="0" borderId="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3" fillId="0" borderId="0" xfId="0" applyFont="1"/>
    <xf numFmtId="0" fontId="3" fillId="0" borderId="0" xfId="0" applyFont="1" applyFill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0" fontId="0" fillId="6" borderId="3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8" borderId="0" xfId="0" applyFill="1"/>
    <xf numFmtId="0" fontId="10" fillId="9" borderId="5" xfId="0" applyFont="1" applyFill="1" applyBorder="1" applyAlignment="1">
      <alignment horizontal="center" vertical="center"/>
    </xf>
    <xf numFmtId="0" fontId="10" fillId="9" borderId="6" xfId="0" applyFont="1" applyFill="1" applyBorder="1" applyAlignment="1">
      <alignment horizontal="center" vertical="center"/>
    </xf>
    <xf numFmtId="0" fontId="10" fillId="9" borderId="7" xfId="0" applyFont="1" applyFill="1" applyBorder="1" applyAlignment="1">
      <alignment horizontal="center" vertical="center"/>
    </xf>
    <xf numFmtId="0" fontId="10" fillId="9" borderId="8" xfId="0" applyFont="1" applyFill="1" applyBorder="1" applyAlignment="1">
      <alignment horizontal="center" vertical="center"/>
    </xf>
    <xf numFmtId="0" fontId="9" fillId="8" borderId="0" xfId="0" applyFont="1" applyFill="1" applyBorder="1"/>
    <xf numFmtId="0" fontId="8" fillId="10" borderId="0" xfId="0" applyFont="1" applyFill="1" applyBorder="1" applyAlignment="1">
      <alignment horizontal="center" vertical="center"/>
    </xf>
    <xf numFmtId="0" fontId="0" fillId="10" borderId="0" xfId="0" applyFill="1" applyBorder="1" applyAlignment="1">
      <alignment vertical="center"/>
    </xf>
    <xf numFmtId="0" fontId="0" fillId="8" borderId="0" xfId="0" applyFill="1" applyBorder="1" applyAlignment="1">
      <alignment vertical="center"/>
    </xf>
    <xf numFmtId="0" fontId="0" fillId="8" borderId="0" xfId="0" applyFill="1" applyBorder="1" applyAlignment="1">
      <alignment horizontal="left" vertical="center"/>
    </xf>
    <xf numFmtId="9" fontId="16" fillId="8" borderId="0" xfId="22" applyNumberFormat="1" applyFont="1" applyFill="1" applyBorder="1" applyAlignment="1">
      <alignment horizontal="center" vertical="center"/>
    </xf>
    <xf numFmtId="9" fontId="16" fillId="8" borderId="9" xfId="22" applyNumberFormat="1" applyFont="1" applyFill="1" applyBorder="1" applyAlignment="1">
      <alignment horizontal="center" vertical="center"/>
    </xf>
    <xf numFmtId="0" fontId="19" fillId="8" borderId="0" xfId="0" applyFont="1" applyFill="1" applyBorder="1" applyAlignment="1">
      <alignment horizontal="center" vertical="center"/>
    </xf>
    <xf numFmtId="0" fontId="10" fillId="9" borderId="10" xfId="0" applyFont="1" applyFill="1" applyBorder="1" applyAlignment="1">
      <alignment horizontal="center" vertical="center"/>
    </xf>
    <xf numFmtId="0" fontId="2" fillId="11" borderId="11" xfId="0" applyFont="1" applyFill="1" applyBorder="1" applyAlignment="1">
      <alignment horizontal="center" vertical="center"/>
    </xf>
    <xf numFmtId="0" fontId="0" fillId="6" borderId="11" xfId="0" applyFill="1" applyBorder="1" applyAlignment="1" applyProtection="1">
      <alignment horizontal="center" vertical="center"/>
      <protection locked="0"/>
    </xf>
    <xf numFmtId="0" fontId="0" fillId="12" borderId="11" xfId="0" applyFill="1" applyBorder="1" applyAlignment="1">
      <alignment horizontal="center" vertical="center"/>
    </xf>
    <xf numFmtId="0" fontId="0" fillId="6" borderId="11" xfId="0" applyFont="1" applyFill="1" applyBorder="1" applyAlignment="1">
      <alignment horizontal="center" vertical="center"/>
    </xf>
    <xf numFmtId="0" fontId="0" fillId="13" borderId="11" xfId="0" applyFill="1" applyBorder="1" applyAlignment="1">
      <alignment horizontal="center" vertical="center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8" borderId="11" xfId="0" applyFill="1" applyBorder="1" applyAlignment="1" applyProtection="1">
      <alignment horizontal="center" vertical="center"/>
      <protection locked="0"/>
    </xf>
    <xf numFmtId="0" fontId="17" fillId="0" borderId="11" xfId="0" applyFont="1" applyBorder="1" applyAlignment="1" applyProtection="1">
      <alignment horizontal="center" vertical="center" wrapText="1"/>
      <protection locked="0"/>
    </xf>
    <xf numFmtId="0" fontId="2" fillId="13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right" vertical="center" wrapText="1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2" fillId="14" borderId="12" xfId="0" applyFont="1" applyFill="1" applyBorder="1" applyAlignment="1" applyProtection="1">
      <alignment horizontal="center" vertical="center"/>
      <protection/>
    </xf>
    <xf numFmtId="0" fontId="2" fillId="14" borderId="14" xfId="0" applyFont="1" applyFill="1" applyBorder="1" applyAlignment="1" applyProtection="1">
      <alignment horizontal="center" vertical="center"/>
      <protection/>
    </xf>
    <xf numFmtId="0" fontId="21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10" fillId="9" borderId="15" xfId="0" applyFont="1" applyFill="1" applyBorder="1" applyAlignment="1">
      <alignment horizontal="center" vertical="center"/>
    </xf>
    <xf numFmtId="0" fontId="10" fillId="9" borderId="16" xfId="0" applyFont="1" applyFill="1" applyBorder="1" applyAlignment="1">
      <alignment horizontal="center" vertical="center"/>
    </xf>
    <xf numFmtId="0" fontId="0" fillId="6" borderId="17" xfId="0" applyFill="1" applyBorder="1" applyAlignment="1">
      <alignment horizontal="center" vertical="center"/>
    </xf>
    <xf numFmtId="0" fontId="0" fillId="0" borderId="11" xfId="0" applyBorder="1" applyAlignment="1" applyProtection="1">
      <alignment horizontal="center" vertical="center"/>
      <protection locked="0"/>
    </xf>
    <xf numFmtId="0" fontId="0" fillId="6" borderId="11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3" fillId="0" borderId="18" xfId="0" applyFont="1" applyBorder="1" applyAlignment="1" applyProtection="1">
      <alignment horizontal="center" vertical="center"/>
      <protection locked="0"/>
    </xf>
    <xf numFmtId="0" fontId="12" fillId="0" borderId="18" xfId="21" applyFont="1" applyFill="1" applyBorder="1" applyAlignment="1" applyProtection="1">
      <alignment horizontal="left" vertical="center"/>
      <protection locked="0"/>
    </xf>
    <xf numFmtId="0" fontId="13" fillId="0" borderId="18" xfId="0" applyFont="1" applyBorder="1" applyAlignment="1" applyProtection="1">
      <alignment horizontal="left" vertical="center"/>
      <protection locked="0"/>
    </xf>
    <xf numFmtId="0" fontId="14" fillId="0" borderId="18" xfId="20" applyFont="1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13" fillId="0" borderId="19" xfId="0" applyFont="1" applyBorder="1" applyAlignment="1" applyProtection="1">
      <alignment horizontal="center" vertical="center"/>
      <protection locked="0"/>
    </xf>
    <xf numFmtId="0" fontId="13" fillId="0" borderId="20" xfId="0" applyFont="1" applyBorder="1" applyAlignment="1" applyProtection="1">
      <alignment horizontal="center" vertical="center"/>
      <protection locked="0"/>
    </xf>
    <xf numFmtId="14" fontId="16" fillId="8" borderId="0" xfId="23" applyNumberFormat="1" applyFont="1" applyFill="1" applyBorder="1" applyAlignment="1">
      <alignment horizontal="center" vertical="center"/>
    </xf>
    <xf numFmtId="0" fontId="20" fillId="12" borderId="21" xfId="25" applyFont="1" applyFill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center" vertical="center"/>
      <protection/>
    </xf>
    <xf numFmtId="14" fontId="16" fillId="8" borderId="9" xfId="23" applyNumberFormat="1" applyFont="1" applyFill="1" applyBorder="1" applyAlignment="1">
      <alignment horizontal="center" vertical="center"/>
    </xf>
    <xf numFmtId="0" fontId="13" fillId="0" borderId="22" xfId="0" applyFont="1" applyBorder="1" applyAlignment="1" applyProtection="1">
      <alignment horizontal="center" vertical="center"/>
      <protection locked="0"/>
    </xf>
    <xf numFmtId="0" fontId="13" fillId="0" borderId="23" xfId="0" applyFont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center" vertical="center"/>
    </xf>
    <xf numFmtId="0" fontId="2" fillId="12" borderId="0" xfId="0" applyFont="1" applyFill="1" applyAlignment="1">
      <alignment horizontal="center" vertical="center"/>
    </xf>
    <xf numFmtId="0" fontId="9" fillId="10" borderId="0" xfId="0" applyFont="1" applyFill="1" applyBorder="1" applyAlignment="1">
      <alignment horizontal="center" vertical="center"/>
    </xf>
    <xf numFmtId="0" fontId="10" fillId="15" borderId="24" xfId="23" applyFont="1" applyFill="1" applyBorder="1" applyAlignment="1">
      <alignment horizontal="center" vertical="center"/>
    </xf>
    <xf numFmtId="0" fontId="10" fillId="15" borderId="25" xfId="23" applyFont="1" applyFill="1" applyBorder="1" applyAlignment="1">
      <alignment horizontal="center" vertical="center"/>
    </xf>
    <xf numFmtId="14" fontId="13" fillId="0" borderId="26" xfId="0" applyNumberFormat="1" applyFont="1" applyBorder="1" applyAlignment="1" applyProtection="1">
      <alignment horizontal="center" vertical="center"/>
      <protection locked="0"/>
    </xf>
    <xf numFmtId="14" fontId="13" fillId="0" borderId="27" xfId="0" applyNumberFormat="1" applyFont="1" applyBorder="1" applyAlignment="1" applyProtection="1">
      <alignment horizontal="center" vertical="center"/>
      <protection locked="0"/>
    </xf>
    <xf numFmtId="14" fontId="13" fillId="0" borderId="28" xfId="0" applyNumberFormat="1" applyFont="1" applyBorder="1" applyAlignment="1" applyProtection="1">
      <alignment horizontal="center" vertical="center"/>
      <protection locked="0"/>
    </xf>
    <xf numFmtId="14" fontId="13" fillId="0" borderId="29" xfId="0" applyNumberFormat="1" applyFont="1" applyBorder="1" applyAlignment="1" applyProtection="1">
      <alignment horizontal="center" vertical="center"/>
      <protection locked="0"/>
    </xf>
    <xf numFmtId="0" fontId="10" fillId="15" borderId="30" xfId="23" applyFont="1" applyFill="1" applyBorder="1" applyAlignment="1" applyProtection="1">
      <alignment horizontal="center" vertical="center"/>
      <protection locked="0"/>
    </xf>
    <xf numFmtId="0" fontId="10" fillId="15" borderId="31" xfId="23" applyFont="1" applyFill="1" applyBorder="1" applyAlignment="1" applyProtection="1">
      <alignment horizontal="center" vertical="center"/>
      <protection locked="0"/>
    </xf>
    <xf numFmtId="0" fontId="14" fillId="0" borderId="18" xfId="20" applyFont="1" applyBorder="1" applyAlignment="1" applyProtection="1">
      <alignment horizontal="center" vertical="center"/>
      <protection locked="0"/>
    </xf>
    <xf numFmtId="0" fontId="14" fillId="0" borderId="32" xfId="20" applyFont="1" applyBorder="1" applyAlignment="1" applyProtection="1">
      <alignment horizontal="center" vertical="center"/>
      <protection locked="0"/>
    </xf>
    <xf numFmtId="0" fontId="10" fillId="15" borderId="33" xfId="23" applyFont="1" applyFill="1" applyBorder="1" applyAlignment="1" applyProtection="1">
      <alignment horizontal="center" vertical="center"/>
      <protection locked="0"/>
    </xf>
    <xf numFmtId="0" fontId="10" fillId="15" borderId="0" xfId="24" applyFont="1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2" fillId="11" borderId="0" xfId="0" applyFont="1" applyFill="1" applyBorder="1" applyAlignment="1">
      <alignment horizontal="center" vertical="center"/>
    </xf>
    <xf numFmtId="0" fontId="10" fillId="9" borderId="15" xfId="0" applyFont="1" applyFill="1" applyBorder="1" applyAlignment="1">
      <alignment horizontal="center" vertical="center"/>
    </xf>
    <xf numFmtId="0" fontId="10" fillId="9" borderId="16" xfId="0" applyFont="1" applyFill="1" applyBorder="1" applyAlignment="1">
      <alignment horizontal="center" vertical="center"/>
    </xf>
    <xf numFmtId="0" fontId="10" fillId="9" borderId="0" xfId="0" applyFont="1" applyFill="1" applyBorder="1" applyAlignment="1">
      <alignment horizontal="center" vertical="center"/>
    </xf>
    <xf numFmtId="0" fontId="10" fillId="9" borderId="34" xfId="0" applyFont="1" applyFill="1" applyBorder="1" applyAlignment="1">
      <alignment horizontal="center" vertical="center"/>
    </xf>
    <xf numFmtId="0" fontId="10" fillId="9" borderId="35" xfId="0" applyFont="1" applyFill="1" applyBorder="1" applyAlignment="1">
      <alignment horizontal="center" vertical="center"/>
    </xf>
    <xf numFmtId="0" fontId="0" fillId="0" borderId="13" xfId="0" applyBorder="1" applyAlignment="1" applyProtection="1">
      <alignment horizontal="center" vertical="center"/>
      <protection locked="0"/>
    </xf>
    <xf numFmtId="0" fontId="2" fillId="14" borderId="14" xfId="0" applyFont="1" applyFill="1" applyBorder="1" applyAlignment="1" applyProtection="1">
      <alignment horizontal="right" vertical="center"/>
      <protection/>
    </xf>
    <xf numFmtId="0" fontId="8" fillId="10" borderId="36" xfId="0" applyFont="1" applyFill="1" applyBorder="1" applyAlignment="1">
      <alignment horizontal="center" vertical="center"/>
    </xf>
    <xf numFmtId="0" fontId="0" fillId="10" borderId="36" xfId="0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center"/>
    </xf>
    <xf numFmtId="0" fontId="2" fillId="12" borderId="38" xfId="0" applyFont="1" applyFill="1" applyBorder="1" applyAlignment="1">
      <alignment horizontal="center" vertical="center"/>
    </xf>
    <xf numFmtId="0" fontId="0" fillId="0" borderId="0" xfId="0" applyFont="1" applyAlignment="1">
      <alignment horizontal="right" vertical="center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Rubrik 2" xfId="20"/>
    <cellStyle name="Indata" xfId="21"/>
    <cellStyle name="Dekorfärg5" xfId="22"/>
    <cellStyle name="40 % - Dekorfärg5" xfId="23"/>
    <cellStyle name="60 % - Dekorfärg5" xfId="24"/>
    <cellStyle name="Hyperlänk" xfId="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jckontakter.se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3"/>
  <sheetViews>
    <sheetView showGridLines="0" tabSelected="1" workbookViewId="0" topLeftCell="A7">
      <selection activeCell="C18" sqref="C18"/>
    </sheetView>
  </sheetViews>
  <sheetFormatPr defaultColWidth="9.140625" defaultRowHeight="15"/>
  <cols>
    <col min="1" max="1" width="19.57421875" style="12" customWidth="1"/>
    <col min="2" max="2" width="17.140625" style="12" customWidth="1"/>
    <col min="3" max="3" width="17.8515625" style="12" customWidth="1"/>
    <col min="4" max="4" width="19.7109375" style="12" customWidth="1"/>
    <col min="5" max="5" width="17.7109375" style="0" customWidth="1"/>
    <col min="6" max="6" width="23.8515625" style="0" customWidth="1"/>
    <col min="7" max="7" width="21.00390625" style="12" customWidth="1"/>
    <col min="8" max="8" width="6.7109375" style="12" customWidth="1"/>
    <col min="9" max="9" width="4.7109375" style="12" customWidth="1"/>
    <col min="10" max="13" width="1.7109375" style="12" customWidth="1"/>
    <col min="14" max="14" width="85.28125" style="63" customWidth="1"/>
    <col min="15" max="15" width="4.421875" style="0" customWidth="1"/>
    <col min="16" max="16" width="3.8515625" style="0" customWidth="1"/>
    <col min="17" max="17" width="21.421875" style="0" customWidth="1"/>
  </cols>
  <sheetData>
    <row r="1" spans="1:14" ht="30" customHeight="1">
      <c r="A1" s="77" t="s">
        <v>36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4" ht="33" customHeight="1">
      <c r="A2" s="93" t="s">
        <v>167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</row>
    <row r="3" spans="1:18" ht="20.1" customHeight="1">
      <c r="A3" s="59" t="s">
        <v>160</v>
      </c>
      <c r="B3" s="58" t="s">
        <v>3</v>
      </c>
      <c r="C3" s="94" t="s">
        <v>37</v>
      </c>
      <c r="D3" s="95"/>
      <c r="E3" s="94" t="s">
        <v>165</v>
      </c>
      <c r="F3" s="96"/>
      <c r="G3" s="38" t="s">
        <v>89</v>
      </c>
      <c r="H3" s="94" t="s">
        <v>44</v>
      </c>
      <c r="I3" s="96"/>
      <c r="J3" s="96"/>
      <c r="K3" s="96"/>
      <c r="L3" s="95"/>
      <c r="M3" s="97" t="s">
        <v>90</v>
      </c>
      <c r="N3" s="98"/>
      <c r="Q3" s="11"/>
      <c r="R3" s="11"/>
    </row>
    <row r="4" spans="1:18" ht="30" customHeight="1">
      <c r="A4" s="39" t="s">
        <v>14</v>
      </c>
      <c r="B4" s="61" t="s">
        <v>94</v>
      </c>
      <c r="C4" s="68" t="s">
        <v>58</v>
      </c>
      <c r="D4" s="68"/>
      <c r="E4" s="68" t="s">
        <v>93</v>
      </c>
      <c r="F4" s="68"/>
      <c r="G4" s="52"/>
      <c r="H4" s="100" t="s">
        <v>116</v>
      </c>
      <c r="I4" s="100"/>
      <c r="J4" s="55" t="str">
        <f>VLOOKUP(B4,Dölj!A4:B7,2,0)</f>
        <v>0.</v>
      </c>
      <c r="K4" s="55" t="str">
        <f>VLOOKUP(C4,Dölj!A18:B19,2)</f>
        <v>1.</v>
      </c>
      <c r="L4" s="55" t="str">
        <f>VLOOKUP(E4,Dölj!A11:B15,2)</f>
        <v>0.</v>
      </c>
      <c r="M4" s="99"/>
      <c r="N4" s="68"/>
      <c r="R4" s="10"/>
    </row>
    <row r="5" spans="1:14" ht="30" customHeight="1">
      <c r="A5" s="39" t="s">
        <v>12</v>
      </c>
      <c r="B5" s="61" t="s">
        <v>94</v>
      </c>
      <c r="C5" s="68" t="s">
        <v>58</v>
      </c>
      <c r="D5" s="68"/>
      <c r="E5" s="68" t="s">
        <v>93</v>
      </c>
      <c r="F5" s="68"/>
      <c r="G5" s="52"/>
      <c r="H5" s="100" t="s">
        <v>117</v>
      </c>
      <c r="I5" s="100"/>
      <c r="J5" s="55" t="str">
        <f>VLOOKUP(B5,Dölj!A4:B7,2,0)</f>
        <v>0.</v>
      </c>
      <c r="K5" s="55" t="str">
        <f>VLOOKUP(C5,Dölj!A18:B19,2)</f>
        <v>1.</v>
      </c>
      <c r="L5" s="55" t="str">
        <f>VLOOKUP(E5,Dölj!A11:B15,2)</f>
        <v>0.</v>
      </c>
      <c r="M5" s="99"/>
      <c r="N5" s="68"/>
    </row>
    <row r="6" spans="1:14" ht="30" customHeight="1">
      <c r="A6" s="39" t="s">
        <v>91</v>
      </c>
      <c r="B6" s="40" t="s">
        <v>94</v>
      </c>
      <c r="C6" s="92" t="s">
        <v>57</v>
      </c>
      <c r="D6" s="92"/>
      <c r="E6" s="68" t="s">
        <v>93</v>
      </c>
      <c r="F6" s="68"/>
      <c r="G6" s="52"/>
      <c r="H6" s="100" t="s">
        <v>118</v>
      </c>
      <c r="I6" s="100"/>
      <c r="J6" s="55" t="s">
        <v>125</v>
      </c>
      <c r="K6" s="55" t="s">
        <v>125</v>
      </c>
      <c r="L6" s="55" t="str">
        <f>VLOOKUP(E6,Dölj!A11:B15,2)</f>
        <v>0.</v>
      </c>
      <c r="M6" s="99"/>
      <c r="N6" s="68"/>
    </row>
    <row r="7" spans="1:14" ht="30" customHeight="1">
      <c r="A7" s="39" t="s">
        <v>7</v>
      </c>
      <c r="B7" s="61" t="s">
        <v>94</v>
      </c>
      <c r="C7" s="68" t="s">
        <v>58</v>
      </c>
      <c r="D7" s="68"/>
      <c r="E7" s="68" t="s">
        <v>93</v>
      </c>
      <c r="F7" s="68"/>
      <c r="G7" s="52"/>
      <c r="H7" s="100" t="s">
        <v>119</v>
      </c>
      <c r="I7" s="100"/>
      <c r="J7" s="55" t="str">
        <f>VLOOKUP(B7,Dölj!A4:B7,2,0)</f>
        <v>0.</v>
      </c>
      <c r="K7" s="55" t="str">
        <f>VLOOKUP(C7,Dölj!A18:B19,2)</f>
        <v>1.</v>
      </c>
      <c r="L7" s="55" t="str">
        <f>VLOOKUP(E7,Dölj!A11:B15,2)</f>
        <v>0.</v>
      </c>
      <c r="M7" s="99"/>
      <c r="N7" s="68"/>
    </row>
    <row r="8" spans="1:17" ht="30" customHeight="1">
      <c r="A8" s="39" t="s">
        <v>92</v>
      </c>
      <c r="B8" s="40" t="s">
        <v>94</v>
      </c>
      <c r="C8" s="92" t="s">
        <v>57</v>
      </c>
      <c r="D8" s="92"/>
      <c r="E8" s="68" t="s">
        <v>93</v>
      </c>
      <c r="F8" s="68"/>
      <c r="G8" s="52"/>
      <c r="H8" s="100" t="s">
        <v>120</v>
      </c>
      <c r="I8" s="100"/>
      <c r="J8" s="55" t="s">
        <v>125</v>
      </c>
      <c r="K8" s="55" t="s">
        <v>125</v>
      </c>
      <c r="L8" s="55" t="str">
        <f>VLOOKUP(E8,Dölj!A11:B15,2)</f>
        <v>0.</v>
      </c>
      <c r="M8" s="99"/>
      <c r="N8" s="68"/>
      <c r="Q8" s="14"/>
    </row>
    <row r="9" spans="1:18" ht="30" customHeight="1">
      <c r="A9" s="39" t="s">
        <v>46</v>
      </c>
      <c r="B9" s="61" t="s">
        <v>94</v>
      </c>
      <c r="C9" s="92" t="s">
        <v>57</v>
      </c>
      <c r="D9" s="92"/>
      <c r="E9" s="68" t="s">
        <v>93</v>
      </c>
      <c r="F9" s="68"/>
      <c r="G9" s="52"/>
      <c r="H9" s="100" t="s">
        <v>121</v>
      </c>
      <c r="I9" s="100"/>
      <c r="J9" s="55" t="str">
        <f>VLOOKUP(B9,Dölj!A4:B7,2,0)</f>
        <v>0.</v>
      </c>
      <c r="K9" s="55" t="s">
        <v>125</v>
      </c>
      <c r="L9" s="55" t="str">
        <f>VLOOKUP(E9,Dölj!A11:B15,2)</f>
        <v>0.</v>
      </c>
      <c r="M9" s="99"/>
      <c r="N9" s="68"/>
      <c r="R9" s="10"/>
    </row>
    <row r="10" spans="1:14" ht="30" customHeight="1">
      <c r="A10" s="39" t="s">
        <v>47</v>
      </c>
      <c r="B10" s="61" t="s">
        <v>94</v>
      </c>
      <c r="C10" s="92" t="s">
        <v>57</v>
      </c>
      <c r="D10" s="92"/>
      <c r="E10" s="68" t="s">
        <v>93</v>
      </c>
      <c r="F10" s="68"/>
      <c r="G10" s="52"/>
      <c r="H10" s="100" t="s">
        <v>122</v>
      </c>
      <c r="I10" s="100"/>
      <c r="J10" s="55" t="str">
        <f>VLOOKUP(B10,Dölj!A4:B7,2,0)</f>
        <v>0.</v>
      </c>
      <c r="K10" s="55" t="s">
        <v>125</v>
      </c>
      <c r="L10" s="55" t="str">
        <f>VLOOKUP(E10,Dölj!A11:B15,2)</f>
        <v>0.</v>
      </c>
      <c r="M10" s="99"/>
      <c r="N10" s="68"/>
    </row>
    <row r="11" spans="1:14" ht="30" customHeight="1">
      <c r="A11" s="39" t="s">
        <v>48</v>
      </c>
      <c r="B11" s="61" t="s">
        <v>94</v>
      </c>
      <c r="C11" s="92" t="s">
        <v>57</v>
      </c>
      <c r="D11" s="92"/>
      <c r="E11" s="68" t="s">
        <v>93</v>
      </c>
      <c r="F11" s="68"/>
      <c r="G11" s="52"/>
      <c r="H11" s="100" t="s">
        <v>123</v>
      </c>
      <c r="I11" s="100"/>
      <c r="J11" s="55" t="str">
        <f>VLOOKUP(B11,Dölj!A4:B7,2,0)</f>
        <v>0.</v>
      </c>
      <c r="K11" s="55" t="s">
        <v>125</v>
      </c>
      <c r="L11" s="55" t="str">
        <f>VLOOKUP(E11,Dölj!A11:B15,2)</f>
        <v>0.</v>
      </c>
      <c r="M11" s="99"/>
      <c r="N11" s="68"/>
    </row>
    <row r="12" spans="1:17" ht="30" customHeight="1">
      <c r="A12" s="39" t="s">
        <v>49</v>
      </c>
      <c r="B12" s="61" t="s">
        <v>94</v>
      </c>
      <c r="C12" s="92" t="s">
        <v>57</v>
      </c>
      <c r="D12" s="92"/>
      <c r="E12" s="68" t="s">
        <v>93</v>
      </c>
      <c r="F12" s="68"/>
      <c r="G12" s="52"/>
      <c r="H12" s="100" t="s">
        <v>124</v>
      </c>
      <c r="I12" s="100"/>
      <c r="J12" s="55" t="str">
        <f>VLOOKUP(B12,Dölj!A4:B7,2,0)</f>
        <v>0.</v>
      </c>
      <c r="K12" s="55" t="s">
        <v>125</v>
      </c>
      <c r="L12" s="55" t="str">
        <f>VLOOKUP(E12,Dölj!A11:B15,2)</f>
        <v>0.</v>
      </c>
      <c r="M12" s="99"/>
      <c r="N12" s="68"/>
      <c r="Q12" s="15"/>
    </row>
    <row r="13" spans="1:14" ht="20.1" customHeight="1">
      <c r="A13" s="102"/>
      <c r="B13" s="102"/>
      <c r="C13" s="102"/>
      <c r="D13" s="102"/>
      <c r="E13" s="102"/>
      <c r="F13" s="102"/>
      <c r="G13" s="31">
        <f>SUM(G4:G12)</f>
        <v>0</v>
      </c>
      <c r="H13" s="101"/>
      <c r="I13" s="101"/>
      <c r="J13" s="101"/>
      <c r="K13" s="101"/>
      <c r="L13" s="101"/>
      <c r="M13" s="101"/>
      <c r="N13" s="101"/>
    </row>
    <row r="14" spans="1:14" ht="30" customHeight="1">
      <c r="A14" s="77" t="s">
        <v>36</v>
      </c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</row>
    <row r="15" spans="1:14" ht="33" customHeight="1">
      <c r="A15" s="78" t="s">
        <v>168</v>
      </c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</row>
    <row r="16" spans="1:14" ht="20.1" customHeight="1">
      <c r="A16" s="26" t="s">
        <v>160</v>
      </c>
      <c r="B16" s="27" t="s">
        <v>71</v>
      </c>
      <c r="C16" s="28" t="s">
        <v>52</v>
      </c>
      <c r="D16" s="28" t="s">
        <v>3</v>
      </c>
      <c r="E16" s="29" t="s">
        <v>159</v>
      </c>
      <c r="F16" s="28" t="s">
        <v>166</v>
      </c>
      <c r="G16" s="58" t="s">
        <v>89</v>
      </c>
      <c r="H16" s="94" t="s">
        <v>44</v>
      </c>
      <c r="I16" s="96"/>
      <c r="J16" s="96"/>
      <c r="K16" s="96"/>
      <c r="L16" s="96"/>
      <c r="M16" s="95"/>
      <c r="N16" s="58" t="s">
        <v>90</v>
      </c>
    </row>
    <row r="17" spans="1:14" ht="30.95" customHeight="1">
      <c r="A17" s="108" t="s">
        <v>174</v>
      </c>
      <c r="B17" s="61">
        <v>245</v>
      </c>
      <c r="C17" s="60" t="s">
        <v>74</v>
      </c>
      <c r="D17" s="61" t="s">
        <v>94</v>
      </c>
      <c r="E17" s="61" t="s">
        <v>57</v>
      </c>
      <c r="F17" s="61" t="s">
        <v>93</v>
      </c>
      <c r="G17" s="61"/>
      <c r="H17" s="54" t="s">
        <v>126</v>
      </c>
      <c r="I17" s="55" t="str">
        <f>VLOOKUP(B17,Dölj!A26:B34,2)</f>
        <v>0245.</v>
      </c>
      <c r="J17" s="55" t="s">
        <v>141</v>
      </c>
      <c r="K17" s="55" t="str">
        <f>VLOOKUP(D17,Dölj!A4:B7,2,0)</f>
        <v>0.</v>
      </c>
      <c r="L17" s="55" t="str">
        <f>VLOOKUP(E17,Dölj!A18:B19,2)</f>
        <v>0.</v>
      </c>
      <c r="M17" s="55" t="str">
        <f>VLOOKUP(F17,Dölj!A41:B44,2)</f>
        <v>0.</v>
      </c>
      <c r="N17" s="53"/>
    </row>
    <row r="18" spans="1:14" ht="30.95" customHeight="1">
      <c r="A18" s="108" t="s">
        <v>173</v>
      </c>
      <c r="B18" s="61">
        <v>245</v>
      </c>
      <c r="C18" s="45" t="s">
        <v>73</v>
      </c>
      <c r="D18" s="61" t="s">
        <v>94</v>
      </c>
      <c r="E18" s="61" t="s">
        <v>57</v>
      </c>
      <c r="F18" s="61" t="s">
        <v>93</v>
      </c>
      <c r="G18" s="61"/>
      <c r="H18" s="54" t="s">
        <v>127</v>
      </c>
      <c r="I18" s="55" t="str">
        <f>VLOOKUP(B18,Dölj!A26:B34,2)</f>
        <v>0245.</v>
      </c>
      <c r="J18" s="55" t="str">
        <f>VLOOKUP(C18,Dölj!A36:B37,2)</f>
        <v>1.</v>
      </c>
      <c r="K18" s="55" t="str">
        <f>VLOOKUP(D18,Dölj!A4:B7,2,0)</f>
        <v>0.</v>
      </c>
      <c r="L18" s="55" t="str">
        <f>VLOOKUP(E18,Dölj!A18:B19,2)</f>
        <v>0.</v>
      </c>
      <c r="M18" s="55" t="str">
        <f>VLOOKUP(F18,Dölj!A41:B44,2)</f>
        <v>0.</v>
      </c>
      <c r="N18" s="53"/>
    </row>
    <row r="19" spans="1:14" ht="30.95" customHeight="1">
      <c r="A19" s="41" t="s">
        <v>82</v>
      </c>
      <c r="B19" s="62">
        <v>1200</v>
      </c>
      <c r="C19" s="62" t="s">
        <v>110</v>
      </c>
      <c r="D19" s="42" t="s">
        <v>94</v>
      </c>
      <c r="E19" s="61" t="s">
        <v>57</v>
      </c>
      <c r="F19" s="61" t="s">
        <v>93</v>
      </c>
      <c r="G19" s="61"/>
      <c r="H19" s="54" t="s">
        <v>128</v>
      </c>
      <c r="I19" s="55" t="s">
        <v>140</v>
      </c>
      <c r="J19" s="55" t="s">
        <v>142</v>
      </c>
      <c r="K19" s="55" t="s">
        <v>125</v>
      </c>
      <c r="L19" s="55" t="str">
        <f>VLOOKUP(E19,Dölj!A18:B19,2)</f>
        <v>0.</v>
      </c>
      <c r="M19" s="55" t="str">
        <f>VLOOKUP(F19,Dölj!A41:B44,2)</f>
        <v>0.</v>
      </c>
      <c r="N19" s="53"/>
    </row>
    <row r="20" spans="1:14" ht="30.95" customHeight="1">
      <c r="A20" s="41" t="s">
        <v>83</v>
      </c>
      <c r="B20" s="62">
        <v>1200</v>
      </c>
      <c r="C20" s="62" t="s">
        <v>110</v>
      </c>
      <c r="D20" s="42" t="s">
        <v>94</v>
      </c>
      <c r="E20" s="61" t="s">
        <v>57</v>
      </c>
      <c r="F20" s="61" t="s">
        <v>93</v>
      </c>
      <c r="G20" s="61"/>
      <c r="H20" s="54" t="s">
        <v>129</v>
      </c>
      <c r="I20" s="55" t="s">
        <v>140</v>
      </c>
      <c r="J20" s="55" t="s">
        <v>142</v>
      </c>
      <c r="K20" s="55" t="s">
        <v>125</v>
      </c>
      <c r="L20" s="55" t="str">
        <f>VLOOKUP(E20,Dölj!A18:B19,2)</f>
        <v>0.</v>
      </c>
      <c r="M20" s="55" t="str">
        <f>VLOOKUP(F20,Dölj!A41:B44,2)</f>
        <v>0.</v>
      </c>
      <c r="N20" s="53"/>
    </row>
    <row r="21" spans="1:14" ht="30.95" customHeight="1">
      <c r="A21" s="41" t="s">
        <v>100</v>
      </c>
      <c r="B21" s="62">
        <v>1200</v>
      </c>
      <c r="C21" s="62" t="s">
        <v>110</v>
      </c>
      <c r="D21" s="42" t="s">
        <v>94</v>
      </c>
      <c r="E21" s="61" t="s">
        <v>57</v>
      </c>
      <c r="F21" s="61" t="s">
        <v>93</v>
      </c>
      <c r="G21" s="61"/>
      <c r="H21" s="54" t="s">
        <v>130</v>
      </c>
      <c r="I21" s="55" t="s">
        <v>140</v>
      </c>
      <c r="J21" s="55" t="s">
        <v>142</v>
      </c>
      <c r="K21" s="55" t="s">
        <v>125</v>
      </c>
      <c r="L21" s="55" t="str">
        <f>VLOOKUP(E21,Dölj!A18:B19,2)</f>
        <v>0.</v>
      </c>
      <c r="M21" s="55" t="str">
        <f>VLOOKUP(F21,Dölj!A41:B44,2)</f>
        <v>0.</v>
      </c>
      <c r="N21" s="53"/>
    </row>
    <row r="22" spans="1:14" ht="30.95" customHeight="1">
      <c r="A22" s="41" t="s">
        <v>101</v>
      </c>
      <c r="B22" s="62">
        <v>1200</v>
      </c>
      <c r="C22" s="62" t="s">
        <v>110</v>
      </c>
      <c r="D22" s="42" t="s">
        <v>38</v>
      </c>
      <c r="E22" s="61" t="s">
        <v>57</v>
      </c>
      <c r="F22" s="61" t="s">
        <v>93</v>
      </c>
      <c r="G22" s="61"/>
      <c r="H22" s="54" t="s">
        <v>131</v>
      </c>
      <c r="I22" s="55" t="s">
        <v>140</v>
      </c>
      <c r="J22" s="55" t="s">
        <v>142</v>
      </c>
      <c r="K22" s="55" t="s">
        <v>125</v>
      </c>
      <c r="L22" s="55" t="str">
        <f>VLOOKUP(E22,Dölj!A18:B19,2)</f>
        <v>0.</v>
      </c>
      <c r="M22" s="55" t="str">
        <f>VLOOKUP(F22,Dölj!A41:B44,2)</f>
        <v>0.</v>
      </c>
      <c r="N22" s="53"/>
    </row>
    <row r="23" spans="1:14" s="30" customFormat="1" ht="9.95" customHeight="1">
      <c r="A23" s="79"/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</row>
    <row r="24" spans="1:14" ht="30.95" customHeight="1">
      <c r="A24" s="43" t="s">
        <v>65</v>
      </c>
      <c r="B24" s="61">
        <v>245</v>
      </c>
      <c r="C24" s="61" t="s">
        <v>75</v>
      </c>
      <c r="D24" s="61" t="s">
        <v>94</v>
      </c>
      <c r="E24" s="61" t="s">
        <v>57</v>
      </c>
      <c r="F24" s="61" t="s">
        <v>93</v>
      </c>
      <c r="G24" s="61"/>
      <c r="H24" s="54" t="s">
        <v>132</v>
      </c>
      <c r="I24" s="55" t="str">
        <f>VLOOKUP(B24,Dölj!A25:B33,2)</f>
        <v>0245.</v>
      </c>
      <c r="J24" s="55" t="str">
        <f>VLOOKUP(C24,Dölj!A37:B38,2)</f>
        <v>3.</v>
      </c>
      <c r="K24" s="55" t="str">
        <f>VLOOKUP(D24,Dölj!A4:B7,2,0)</f>
        <v>0.</v>
      </c>
      <c r="L24" s="55" t="str">
        <f>VLOOKUP(E24,Dölj!A18:B19,2)</f>
        <v>0.</v>
      </c>
      <c r="M24" s="55" t="str">
        <f>VLOOKUP(F24,Dölj!A41:B44,2)</f>
        <v>0.</v>
      </c>
      <c r="N24" s="53"/>
    </row>
    <row r="25" spans="1:14" ht="30.95" customHeight="1">
      <c r="A25" s="43" t="s">
        <v>66</v>
      </c>
      <c r="B25" s="61">
        <v>300</v>
      </c>
      <c r="C25" s="61" t="s">
        <v>73</v>
      </c>
      <c r="D25" s="61" t="s">
        <v>94</v>
      </c>
      <c r="E25" s="61" t="s">
        <v>57</v>
      </c>
      <c r="F25" s="61" t="s">
        <v>93</v>
      </c>
      <c r="G25" s="61"/>
      <c r="H25" s="54" t="s">
        <v>133</v>
      </c>
      <c r="I25" s="55" t="str">
        <f>VLOOKUP(B25,Dölj!A25:B33,2)</f>
        <v>0245.</v>
      </c>
      <c r="J25" s="55" t="str">
        <f>VLOOKUP(C25,Dölj!A36:B37,2)</f>
        <v>1.</v>
      </c>
      <c r="K25" s="55" t="str">
        <f>VLOOKUP(D25,Dölj!A4:B7,2,0)</f>
        <v>0.</v>
      </c>
      <c r="L25" s="55" t="str">
        <f>VLOOKUP(E25,Dölj!A18:B19,2)</f>
        <v>0.</v>
      </c>
      <c r="M25" s="55" t="str">
        <f>VLOOKUP(F25,Dölj!A41:B44,2)</f>
        <v>0.</v>
      </c>
      <c r="N25" s="53"/>
    </row>
    <row r="26" spans="1:14" ht="30.95" customHeight="1">
      <c r="A26" s="43" t="s">
        <v>67</v>
      </c>
      <c r="B26" s="62">
        <v>311</v>
      </c>
      <c r="C26" s="62" t="s">
        <v>74</v>
      </c>
      <c r="D26" s="44" t="s">
        <v>112</v>
      </c>
      <c r="E26" s="61" t="s">
        <v>57</v>
      </c>
      <c r="F26" s="61" t="s">
        <v>93</v>
      </c>
      <c r="G26" s="61"/>
      <c r="H26" s="54" t="s">
        <v>134</v>
      </c>
      <c r="I26" s="55" t="s">
        <v>157</v>
      </c>
      <c r="J26" s="55" t="s">
        <v>141</v>
      </c>
      <c r="K26" s="55" t="str">
        <f>VLOOKUP(D26,Dölj!A53:B57,2)</f>
        <v>5.</v>
      </c>
      <c r="L26" s="55" t="str">
        <f>VLOOKUP(E26,Dölj!A18:B19,2)</f>
        <v>0.</v>
      </c>
      <c r="M26" s="55" t="str">
        <f>VLOOKUP(F26,Dölj!A41:B44,2)</f>
        <v>0.</v>
      </c>
      <c r="N26" s="53"/>
    </row>
    <row r="27" spans="1:14" ht="30.95" customHeight="1">
      <c r="A27" s="43" t="s">
        <v>68</v>
      </c>
      <c r="B27" s="62">
        <v>311</v>
      </c>
      <c r="C27" s="45" t="s">
        <v>73</v>
      </c>
      <c r="D27" s="44" t="s">
        <v>112</v>
      </c>
      <c r="E27" s="61" t="s">
        <v>57</v>
      </c>
      <c r="F27" s="61" t="s">
        <v>93</v>
      </c>
      <c r="G27" s="61"/>
      <c r="H27" s="54" t="s">
        <v>135</v>
      </c>
      <c r="I27" s="55" t="s">
        <v>157</v>
      </c>
      <c r="J27" s="55" t="str">
        <f>VLOOKUP(C27,Dölj!A36:B37,2)</f>
        <v>1.</v>
      </c>
      <c r="K27" s="55" t="str">
        <f>VLOOKUP(D27,Dölj!A53:B57,2)</f>
        <v>5.</v>
      </c>
      <c r="L27" s="55" t="str">
        <f>VLOOKUP(E27,Dölj!A18:B19,2)</f>
        <v>0.</v>
      </c>
      <c r="M27" s="55" t="str">
        <f>VLOOKUP(F27,Dölj!A41:B44,2)</f>
        <v>0.</v>
      </c>
      <c r="N27" s="53"/>
    </row>
    <row r="28" spans="1:14" ht="30.95" customHeight="1">
      <c r="A28" s="43" t="s">
        <v>69</v>
      </c>
      <c r="B28" s="62">
        <v>477</v>
      </c>
      <c r="C28" s="62" t="s">
        <v>74</v>
      </c>
      <c r="D28" s="46" t="s">
        <v>108</v>
      </c>
      <c r="E28" s="61" t="s">
        <v>57</v>
      </c>
      <c r="F28" s="61" t="s">
        <v>93</v>
      </c>
      <c r="G28" s="61"/>
      <c r="H28" s="54" t="s">
        <v>136</v>
      </c>
      <c r="I28" s="55" t="s">
        <v>158</v>
      </c>
      <c r="J28" s="55" t="s">
        <v>141</v>
      </c>
      <c r="K28" s="55" t="str">
        <f>VLOOKUP(D28,Dölj!A48:B49,2)</f>
        <v>4.</v>
      </c>
      <c r="L28" s="55" t="str">
        <f>VLOOKUP(E28,Dölj!A18:B19,2)</f>
        <v>0.</v>
      </c>
      <c r="M28" s="55" t="str">
        <f>VLOOKUP(F28,Dölj!A41:B44,2)</f>
        <v>0.</v>
      </c>
      <c r="N28" s="53"/>
    </row>
    <row r="29" spans="1:14" ht="30.95" customHeight="1">
      <c r="A29" s="43" t="s">
        <v>70</v>
      </c>
      <c r="B29" s="62">
        <v>477</v>
      </c>
      <c r="C29" s="45" t="s">
        <v>73</v>
      </c>
      <c r="D29" s="46" t="s">
        <v>108</v>
      </c>
      <c r="E29" s="61" t="s">
        <v>57</v>
      </c>
      <c r="F29" s="61" t="s">
        <v>93</v>
      </c>
      <c r="G29" s="61"/>
      <c r="H29" s="54" t="s">
        <v>137</v>
      </c>
      <c r="I29" s="55" t="s">
        <v>158</v>
      </c>
      <c r="J29" s="55" t="str">
        <f>VLOOKUP(C29,Dölj!A36:B37,2)</f>
        <v>1.</v>
      </c>
      <c r="K29" s="55" t="str">
        <f>VLOOKUP(D29,Dölj!A48:B49,2)</f>
        <v>4.</v>
      </c>
      <c r="L29" s="55" t="str">
        <f>VLOOKUP(E29,Dölj!A18:B19,2)</f>
        <v>0.</v>
      </c>
      <c r="M29" s="55" t="str">
        <f>VLOOKUP(F29,Dölj!A41:B44,2)</f>
        <v>0.</v>
      </c>
      <c r="N29" s="53"/>
    </row>
    <row r="30" spans="1:14" ht="30.95" customHeight="1">
      <c r="A30" s="47" t="s">
        <v>87</v>
      </c>
      <c r="B30" s="62">
        <v>245</v>
      </c>
      <c r="C30" s="62" t="s">
        <v>74</v>
      </c>
      <c r="D30" s="61" t="s">
        <v>94</v>
      </c>
      <c r="E30" s="61" t="s">
        <v>57</v>
      </c>
      <c r="F30" s="61" t="s">
        <v>93</v>
      </c>
      <c r="G30" s="52"/>
      <c r="H30" s="54" t="s">
        <v>138</v>
      </c>
      <c r="I30" s="55" t="s">
        <v>146</v>
      </c>
      <c r="J30" s="55" t="s">
        <v>141</v>
      </c>
      <c r="K30" s="55" t="str">
        <f>VLOOKUP(D30,Dölj!A4:B7,2,0)</f>
        <v>0.</v>
      </c>
      <c r="L30" s="55" t="str">
        <f>VLOOKUP(E30,Dölj!A18:B19,2)</f>
        <v>0.</v>
      </c>
      <c r="M30" s="55" t="str">
        <f>VLOOKUP(F30,Dölj!A41:B44,2)</f>
        <v>0.</v>
      </c>
      <c r="N30" s="53"/>
    </row>
    <row r="31" spans="1:14" ht="30.95" customHeight="1">
      <c r="A31" s="47" t="s">
        <v>88</v>
      </c>
      <c r="B31" s="62">
        <v>245</v>
      </c>
      <c r="C31" s="45" t="s">
        <v>73</v>
      </c>
      <c r="D31" s="61" t="s">
        <v>94</v>
      </c>
      <c r="E31" s="61" t="s">
        <v>57</v>
      </c>
      <c r="F31" s="61" t="s">
        <v>93</v>
      </c>
      <c r="G31" s="61"/>
      <c r="H31" s="54" t="s">
        <v>139</v>
      </c>
      <c r="I31" s="55" t="s">
        <v>146</v>
      </c>
      <c r="J31" s="55" t="str">
        <f>VLOOKUP(C31,Dölj!A36:B37,2)</f>
        <v>1.</v>
      </c>
      <c r="K31" s="55" t="str">
        <f>VLOOKUP(D31,Dölj!A4:B7,2,0)</f>
        <v>0.</v>
      </c>
      <c r="L31" s="55" t="str">
        <f>VLOOKUP(E31,Dölj!A18:B19,2)</f>
        <v>0.</v>
      </c>
      <c r="M31" s="55" t="str">
        <f>VLOOKUP(F31,Dölj!A41:B44,2)</f>
        <v>0.</v>
      </c>
      <c r="N31" s="53"/>
    </row>
    <row r="32" spans="1:14" ht="20.1" customHeight="1">
      <c r="A32" s="32"/>
      <c r="B32" s="32"/>
      <c r="C32" s="32"/>
      <c r="D32" s="32"/>
      <c r="E32" s="32"/>
      <c r="F32" s="32"/>
      <c r="G32" s="31">
        <f>SUM(G17:G22,G24,G25,G26,G28,G27,G29,G30,G31)</f>
        <v>0</v>
      </c>
      <c r="H32" s="101"/>
      <c r="I32" s="101"/>
      <c r="J32" s="101"/>
      <c r="K32" s="101"/>
      <c r="L32" s="101"/>
      <c r="M32" s="101"/>
      <c r="N32" s="101"/>
    </row>
    <row r="33" spans="1:14" s="25" customFormat="1" ht="20.1" customHeight="1">
      <c r="A33" s="33"/>
      <c r="B33" s="33"/>
      <c r="C33" s="33"/>
      <c r="D33" s="33"/>
      <c r="E33" s="33"/>
      <c r="F33" s="33"/>
      <c r="G33" s="37">
        <f>SUM(G32,G13)</f>
        <v>0</v>
      </c>
      <c r="H33" s="37"/>
      <c r="I33" s="37"/>
      <c r="J33" s="37"/>
      <c r="K33" s="37"/>
      <c r="L33" s="37"/>
      <c r="M33" s="37"/>
      <c r="N33" s="34"/>
    </row>
    <row r="34" spans="1:14" s="25" customFormat="1" ht="20.1" customHeight="1">
      <c r="A34" s="33"/>
      <c r="B34" s="33"/>
      <c r="C34" s="33"/>
      <c r="D34" s="33"/>
      <c r="E34" s="33"/>
      <c r="F34" s="33"/>
      <c r="G34" s="36" t="s">
        <v>115</v>
      </c>
      <c r="H34" s="35"/>
      <c r="I34" s="35"/>
      <c r="J34" s="35"/>
      <c r="K34" s="35"/>
      <c r="L34" s="35"/>
      <c r="M34" s="35"/>
      <c r="N34" s="34"/>
    </row>
    <row r="35" spans="7:13" s="24" customFormat="1" ht="20.1" customHeight="1">
      <c r="G35" s="35"/>
      <c r="H35" s="35"/>
      <c r="I35" s="35"/>
      <c r="J35" s="35"/>
      <c r="K35" s="35"/>
      <c r="L35" s="35"/>
      <c r="M35" s="35"/>
    </row>
    <row r="36" spans="1:6" ht="30" customHeight="1">
      <c r="A36" s="91" t="s">
        <v>106</v>
      </c>
      <c r="B36" s="91"/>
      <c r="C36" s="91"/>
      <c r="D36" s="91"/>
      <c r="E36" s="91"/>
      <c r="F36" s="91"/>
    </row>
    <row r="37" spans="1:6" ht="24.95" customHeight="1">
      <c r="A37" s="65"/>
      <c r="B37" s="65"/>
      <c r="C37" s="65"/>
      <c r="D37" s="65"/>
      <c r="E37" s="65"/>
      <c r="F37" s="65"/>
    </row>
    <row r="38" spans="1:6" ht="24.95" customHeight="1">
      <c r="A38" s="65"/>
      <c r="B38" s="65"/>
      <c r="C38" s="65"/>
      <c r="D38" s="65"/>
      <c r="E38" s="65"/>
      <c r="F38" s="65"/>
    </row>
    <row r="39" spans="1:6" ht="24.95" customHeight="1">
      <c r="A39" s="65"/>
      <c r="B39" s="65"/>
      <c r="C39" s="65"/>
      <c r="D39" s="65"/>
      <c r="E39" s="65"/>
      <c r="F39" s="65"/>
    </row>
    <row r="40" spans="1:6" ht="24.95" customHeight="1">
      <c r="A40" s="66"/>
      <c r="B40" s="66"/>
      <c r="C40" s="66"/>
      <c r="D40" s="66"/>
      <c r="E40" s="66"/>
      <c r="F40" s="66"/>
    </row>
    <row r="41" spans="1:6" ht="24.95" customHeight="1">
      <c r="A41" s="67" t="s">
        <v>102</v>
      </c>
      <c r="B41" s="67"/>
      <c r="C41" s="67"/>
      <c r="D41" s="67"/>
      <c r="E41" s="67"/>
      <c r="F41" s="67"/>
    </row>
    <row r="42" spans="1:6" ht="30" customHeight="1">
      <c r="A42" s="86" t="s">
        <v>102</v>
      </c>
      <c r="B42" s="87"/>
      <c r="C42" s="90" t="s">
        <v>103</v>
      </c>
      <c r="D42" s="87"/>
      <c r="E42" s="80" t="s">
        <v>104</v>
      </c>
      <c r="F42" s="81"/>
    </row>
    <row r="43" spans="1:6" ht="24.95" customHeight="1">
      <c r="A43" s="64"/>
      <c r="B43" s="64"/>
      <c r="C43" s="75"/>
      <c r="D43" s="76"/>
      <c r="E43" s="82">
        <v>43606</v>
      </c>
      <c r="F43" s="83"/>
    </row>
    <row r="44" spans="1:6" ht="24.95" customHeight="1">
      <c r="A44" s="88" t="s">
        <v>103</v>
      </c>
      <c r="B44" s="89"/>
      <c r="C44" s="69"/>
      <c r="D44" s="70"/>
      <c r="E44" s="84"/>
      <c r="F44" s="85"/>
    </row>
    <row r="45" spans="3:5" ht="30" customHeight="1">
      <c r="C45" s="21"/>
      <c r="D45" s="21"/>
      <c r="E45" s="21"/>
    </row>
    <row r="46" spans="2:14" ht="24.95" customHeight="1">
      <c r="B46" s="71"/>
      <c r="C46" s="71"/>
      <c r="D46" s="22"/>
      <c r="F46" s="12"/>
      <c r="G46" s="63"/>
      <c r="N46"/>
    </row>
    <row r="47" spans="1:14" ht="30" customHeight="1">
      <c r="A47" s="22"/>
      <c r="B47" s="72" t="s">
        <v>176</v>
      </c>
      <c r="C47" s="72"/>
      <c r="D47" s="22"/>
      <c r="F47" s="12"/>
      <c r="G47" s="63"/>
      <c r="N47"/>
    </row>
    <row r="48" spans="1:14" ht="24.95" customHeight="1">
      <c r="A48" s="22"/>
      <c r="B48" s="74" t="s">
        <v>105</v>
      </c>
      <c r="C48" s="74"/>
      <c r="D48" s="21"/>
      <c r="F48" s="12"/>
      <c r="G48" s="63"/>
      <c r="N48"/>
    </row>
    <row r="49" spans="1:5" ht="24.95" customHeight="1">
      <c r="A49" s="23"/>
      <c r="B49" s="73" t="s">
        <v>175</v>
      </c>
      <c r="C49" s="73"/>
      <c r="D49" s="21"/>
      <c r="E49" s="21"/>
    </row>
    <row r="50" spans="4:5" ht="30" customHeight="1">
      <c r="D50" s="21"/>
      <c r="E50" s="21"/>
    </row>
    <row r="51" spans="2:5" ht="24.95" customHeight="1">
      <c r="B51" s="22"/>
      <c r="C51" s="21"/>
      <c r="D51" s="21"/>
      <c r="E51" s="21"/>
    </row>
    <row r="52" spans="2:5" ht="24.95" customHeight="1">
      <c r="B52" s="21"/>
      <c r="C52" s="21"/>
      <c r="D52" s="21"/>
      <c r="E52" s="21"/>
    </row>
    <row r="53" spans="2:5" ht="24.95" customHeight="1">
      <c r="B53" s="21"/>
      <c r="C53" s="21"/>
      <c r="D53" s="21"/>
      <c r="E53" s="21"/>
    </row>
  </sheetData>
  <sheetProtection algorithmName="SHA-512" hashValue="TmMiNBaxmQ1jDPjJfji1Ex0CFMYV/H49K+j+d9d6uEe980Nw9XvSZQpk9bCIy8NUqsZdaWra7pCHoRVKnFWsoQ==" saltValue="ErZkneHL+DXjaLW9hnKDbg==" spinCount="100000" sheet="1" objects="1" scenarios="1"/>
  <mergeCells count="67">
    <mergeCell ref="H32:N32"/>
    <mergeCell ref="H16:M16"/>
    <mergeCell ref="H13:N13"/>
    <mergeCell ref="A13:F13"/>
    <mergeCell ref="H4:I4"/>
    <mergeCell ref="H5:I5"/>
    <mergeCell ref="H6:I6"/>
    <mergeCell ref="H7:I7"/>
    <mergeCell ref="M8:N8"/>
    <mergeCell ref="M9:N9"/>
    <mergeCell ref="M10:N10"/>
    <mergeCell ref="M11:N11"/>
    <mergeCell ref="M12:N12"/>
    <mergeCell ref="E10:F10"/>
    <mergeCell ref="E11:F11"/>
    <mergeCell ref="E12:F12"/>
    <mergeCell ref="C4:D4"/>
    <mergeCell ref="C5:D5"/>
    <mergeCell ref="H3:L3"/>
    <mergeCell ref="H9:I9"/>
    <mergeCell ref="H10:I10"/>
    <mergeCell ref="H11:I11"/>
    <mergeCell ref="H12:I12"/>
    <mergeCell ref="H8:I8"/>
    <mergeCell ref="M3:N3"/>
    <mergeCell ref="M4:N4"/>
    <mergeCell ref="M5:N5"/>
    <mergeCell ref="M6:N6"/>
    <mergeCell ref="M7:N7"/>
    <mergeCell ref="C6:D6"/>
    <mergeCell ref="A1:N1"/>
    <mergeCell ref="A2:N2"/>
    <mergeCell ref="C12:D12"/>
    <mergeCell ref="C3:D3"/>
    <mergeCell ref="E3:F3"/>
    <mergeCell ref="C7:D7"/>
    <mergeCell ref="C8:D8"/>
    <mergeCell ref="C9:D9"/>
    <mergeCell ref="C10:D10"/>
    <mergeCell ref="C11:D11"/>
    <mergeCell ref="E4:F4"/>
    <mergeCell ref="E5:F5"/>
    <mergeCell ref="E6:F6"/>
    <mergeCell ref="E7:F7"/>
    <mergeCell ref="E8:F8"/>
    <mergeCell ref="E9:F9"/>
    <mergeCell ref="C44:D44"/>
    <mergeCell ref="B46:C46"/>
    <mergeCell ref="B47:C47"/>
    <mergeCell ref="B49:C49"/>
    <mergeCell ref="B48:C48"/>
    <mergeCell ref="C43:D43"/>
    <mergeCell ref="A14:N14"/>
    <mergeCell ref="A15:N15"/>
    <mergeCell ref="A23:N23"/>
    <mergeCell ref="E42:F42"/>
    <mergeCell ref="E43:F44"/>
    <mergeCell ref="A42:B42"/>
    <mergeCell ref="A44:B44"/>
    <mergeCell ref="C42:D42"/>
    <mergeCell ref="A36:F36"/>
    <mergeCell ref="A43:B43"/>
    <mergeCell ref="A37:F37"/>
    <mergeCell ref="A38:F38"/>
    <mergeCell ref="A39:F39"/>
    <mergeCell ref="A40:F40"/>
    <mergeCell ref="A41:F41"/>
  </mergeCells>
  <dataValidations count="10">
    <dataValidation type="list" allowBlank="1" showInputMessage="1" showErrorMessage="1" sqref="D24:D25 D30:D31 B9:B12 B4:B5 B7 D17:D18">
      <formula1>Dölj!$A$4:$A$7</formula1>
    </dataValidation>
    <dataValidation type="list" allowBlank="1" showInputMessage="1" showErrorMessage="1" sqref="C4:C5 C7 E24:E31 E17:E22">
      <formula1>Dölj!$A$18:$A$19</formula1>
    </dataValidation>
    <dataValidation type="list" allowBlank="1" showInputMessage="1" showErrorMessage="1" sqref="E4:E12">
      <formula1>Dölj!$A$11:$A$15</formula1>
    </dataValidation>
    <dataValidation type="list" allowBlank="1" showInputMessage="1" showErrorMessage="1" sqref="F24:F31 F17:F22">
      <formula1>Dölj!$A$41:$A$44</formula1>
    </dataValidation>
    <dataValidation type="list" allowBlank="1" showInputMessage="1" showErrorMessage="1" sqref="C24">
      <formula1>Dölj!$A$37:$A$38</formula1>
    </dataValidation>
    <dataValidation type="list" allowBlank="1" showInputMessage="1" showErrorMessage="1" sqref="C25 C31 C29 C27 C18">
      <formula1>Dölj!$A$36:$A$37</formula1>
    </dataValidation>
    <dataValidation type="list" allowBlank="1" showInputMessage="1" showErrorMessage="1" sqref="D28:D29">
      <formula1>Dölj!$A$48:$A$49</formula1>
    </dataValidation>
    <dataValidation type="list" allowBlank="1" showInputMessage="1" showErrorMessage="1" sqref="D26:D27">
      <formula1>Dölj!$A$53:$A$57</formula1>
    </dataValidation>
    <dataValidation type="list" allowBlank="1" showInputMessage="1" showErrorMessage="1" sqref="B17:B18">
      <formula1>Dölj!$A$30:$A$34</formula1>
    </dataValidation>
    <dataValidation type="list" allowBlank="1" showInputMessage="1" showErrorMessage="1" sqref="B24:B25">
      <formula1>Dölj!$A$25:$A$28</formula1>
    </dataValidation>
  </dataValidations>
  <hyperlinks>
    <hyperlink ref="B47" r:id="rId1" display="Skicka "/>
  </hyperlinks>
  <printOptions/>
  <pageMargins left="0.7" right="0.7" top="0.75" bottom="0.75" header="0.3" footer="0.3"/>
  <pageSetup horizontalDpi="600" verticalDpi="600" orientation="landscape" paperSize="9" r:id="rId2"/>
  <ignoredErrors>
    <ignoredError sqref="M1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68"/>
  <sheetViews>
    <sheetView workbookViewId="0" topLeftCell="A16">
      <selection activeCell="C30" sqref="C30"/>
    </sheetView>
  </sheetViews>
  <sheetFormatPr defaultColWidth="9.140625" defaultRowHeight="15"/>
  <cols>
    <col min="1" max="1" width="34.7109375" style="49" customWidth="1"/>
    <col min="3" max="3" width="35.00390625" style="0" customWidth="1"/>
    <col min="12" max="12" width="105.140625" style="0" customWidth="1"/>
  </cols>
  <sheetData>
    <row r="1" ht="15">
      <c r="A1" s="48" t="s">
        <v>63</v>
      </c>
    </row>
    <row r="3" ht="15">
      <c r="A3" s="56" t="s">
        <v>3</v>
      </c>
    </row>
    <row r="4" spans="1:2" ht="15">
      <c r="A4" s="49" t="s">
        <v>94</v>
      </c>
      <c r="B4" t="s">
        <v>125</v>
      </c>
    </row>
    <row r="5" spans="1:2" ht="15">
      <c r="A5" s="49" t="s">
        <v>20</v>
      </c>
      <c r="B5" t="s">
        <v>143</v>
      </c>
    </row>
    <row r="6" spans="1:2" ht="15">
      <c r="A6" s="49" t="s">
        <v>21</v>
      </c>
      <c r="B6" t="s">
        <v>141</v>
      </c>
    </row>
    <row r="7" spans="1:2" ht="15">
      <c r="A7" s="49" t="s">
        <v>22</v>
      </c>
      <c r="B7" t="s">
        <v>147</v>
      </c>
    </row>
    <row r="10" ht="15">
      <c r="A10" s="56" t="s">
        <v>80</v>
      </c>
    </row>
    <row r="11" spans="1:3" ht="15">
      <c r="A11" s="49" t="s">
        <v>93</v>
      </c>
      <c r="B11" t="s">
        <v>125</v>
      </c>
      <c r="C11" t="s">
        <v>145</v>
      </c>
    </row>
    <row r="12" spans="1:2" ht="15">
      <c r="A12" s="49" t="s">
        <v>39</v>
      </c>
      <c r="B12" t="s">
        <v>143</v>
      </c>
    </row>
    <row r="13" spans="1:2" ht="15">
      <c r="A13" s="49" t="s">
        <v>40</v>
      </c>
      <c r="B13" t="s">
        <v>141</v>
      </c>
    </row>
    <row r="14" spans="1:2" ht="15">
      <c r="A14" s="49" t="s">
        <v>41</v>
      </c>
      <c r="B14" t="s">
        <v>147</v>
      </c>
    </row>
    <row r="15" spans="1:2" ht="15">
      <c r="A15" s="49" t="s">
        <v>163</v>
      </c>
      <c r="B15" t="s">
        <v>142</v>
      </c>
    </row>
    <row r="17" ht="15">
      <c r="A17" s="56" t="s">
        <v>37</v>
      </c>
    </row>
    <row r="18" spans="1:2" ht="15">
      <c r="A18" s="49" t="s">
        <v>57</v>
      </c>
      <c r="B18" t="s">
        <v>125</v>
      </c>
    </row>
    <row r="19" spans="1:2" ht="15">
      <c r="A19" s="49" t="s">
        <v>58</v>
      </c>
      <c r="B19" t="s">
        <v>143</v>
      </c>
    </row>
    <row r="22" ht="15">
      <c r="A22" s="48" t="s">
        <v>64</v>
      </c>
    </row>
    <row r="24" ht="15">
      <c r="A24" s="56" t="s">
        <v>161</v>
      </c>
    </row>
    <row r="25" spans="1:2" ht="15">
      <c r="A25" s="49">
        <v>245</v>
      </c>
      <c r="B25" s="49" t="s">
        <v>146</v>
      </c>
    </row>
    <row r="26" spans="1:2" ht="15">
      <c r="A26" s="49">
        <v>300</v>
      </c>
      <c r="B26" s="49" t="s">
        <v>152</v>
      </c>
    </row>
    <row r="27" spans="1:2" ht="15">
      <c r="A27" s="49">
        <v>400</v>
      </c>
      <c r="B27" s="57" t="s">
        <v>153</v>
      </c>
    </row>
    <row r="28" spans="1:2" ht="15">
      <c r="A28" s="49">
        <v>600</v>
      </c>
      <c r="B28" s="57" t="s">
        <v>154</v>
      </c>
    </row>
    <row r="29" spans="1:2" ht="15">
      <c r="A29" s="56" t="s">
        <v>162</v>
      </c>
      <c r="B29" s="49"/>
    </row>
    <row r="30" spans="1:2" ht="15">
      <c r="A30" s="109">
        <v>245</v>
      </c>
      <c r="B30" s="49" t="s">
        <v>146</v>
      </c>
    </row>
    <row r="31" spans="1:2" ht="15">
      <c r="A31" s="49">
        <v>600</v>
      </c>
      <c r="B31" s="49" t="s">
        <v>154</v>
      </c>
    </row>
    <row r="32" spans="1:2" ht="15">
      <c r="A32" s="49">
        <v>850</v>
      </c>
      <c r="B32" s="49" t="s">
        <v>155</v>
      </c>
    </row>
    <row r="33" spans="1:2" ht="15">
      <c r="A33" s="49">
        <v>900</v>
      </c>
      <c r="B33" s="49" t="s">
        <v>156</v>
      </c>
    </row>
    <row r="34" spans="1:2" ht="15">
      <c r="A34" s="49">
        <v>1200</v>
      </c>
      <c r="B34" s="49" t="s">
        <v>140</v>
      </c>
    </row>
    <row r="35" ht="15">
      <c r="A35" s="56" t="s">
        <v>72</v>
      </c>
    </row>
    <row r="36" spans="1:2" ht="15">
      <c r="A36" s="49" t="s">
        <v>73</v>
      </c>
      <c r="B36" t="s">
        <v>143</v>
      </c>
    </row>
    <row r="37" spans="1:2" ht="15">
      <c r="A37" s="49" t="s">
        <v>74</v>
      </c>
      <c r="B37" t="s">
        <v>141</v>
      </c>
    </row>
    <row r="38" spans="1:2" ht="15">
      <c r="A38" s="49" t="s">
        <v>75</v>
      </c>
      <c r="B38" t="s">
        <v>147</v>
      </c>
    </row>
    <row r="39" spans="1:2" ht="15">
      <c r="A39" s="49" t="s">
        <v>109</v>
      </c>
      <c r="B39" t="s">
        <v>142</v>
      </c>
    </row>
    <row r="40" ht="15">
      <c r="A40" s="56" t="s">
        <v>81</v>
      </c>
    </row>
    <row r="41" spans="1:3" ht="15">
      <c r="A41" s="49" t="s">
        <v>93</v>
      </c>
      <c r="B41" t="s">
        <v>125</v>
      </c>
      <c r="C41" t="s">
        <v>144</v>
      </c>
    </row>
    <row r="42" spans="1:2" ht="15">
      <c r="A42" s="49" t="s">
        <v>39</v>
      </c>
      <c r="B42" t="s">
        <v>143</v>
      </c>
    </row>
    <row r="43" spans="1:2" ht="15">
      <c r="A43" s="49" t="s">
        <v>41</v>
      </c>
      <c r="B43" t="s">
        <v>147</v>
      </c>
    </row>
    <row r="44" spans="1:2" ht="15">
      <c r="A44" s="49" t="s">
        <v>163</v>
      </c>
      <c r="B44" t="s">
        <v>142</v>
      </c>
    </row>
    <row r="46" ht="15">
      <c r="A46" s="48" t="s">
        <v>85</v>
      </c>
    </row>
    <row r="47" ht="15">
      <c r="A47" s="50" t="s">
        <v>3</v>
      </c>
    </row>
    <row r="48" spans="1:2" ht="15">
      <c r="A48" s="49" t="s">
        <v>94</v>
      </c>
      <c r="B48" t="s">
        <v>125</v>
      </c>
    </row>
    <row r="49" spans="1:2" ht="30">
      <c r="A49" s="51" t="s">
        <v>108</v>
      </c>
      <c r="B49" t="s">
        <v>142</v>
      </c>
    </row>
    <row r="51" ht="15">
      <c r="A51" s="48" t="s">
        <v>107</v>
      </c>
    </row>
    <row r="52" ht="15">
      <c r="A52" s="56" t="s">
        <v>3</v>
      </c>
    </row>
    <row r="53" spans="1:2" ht="15">
      <c r="A53" s="49" t="s">
        <v>94</v>
      </c>
      <c r="B53" t="s">
        <v>125</v>
      </c>
    </row>
    <row r="54" spans="1:2" ht="15">
      <c r="A54" s="49" t="s">
        <v>112</v>
      </c>
      <c r="B54" t="s">
        <v>148</v>
      </c>
    </row>
    <row r="55" spans="1:2" ht="30">
      <c r="A55" s="51" t="s">
        <v>113</v>
      </c>
      <c r="B55" t="s">
        <v>149</v>
      </c>
    </row>
    <row r="56" spans="1:2" ht="30">
      <c r="A56" s="51" t="s">
        <v>111</v>
      </c>
      <c r="B56" t="s">
        <v>150</v>
      </c>
    </row>
    <row r="57" spans="1:2" ht="30">
      <c r="A57" s="51" t="s">
        <v>114</v>
      </c>
      <c r="B57" t="s">
        <v>151</v>
      </c>
    </row>
    <row r="59" ht="15">
      <c r="A59" s="56" t="s">
        <v>164</v>
      </c>
    </row>
    <row r="60" spans="1:3" ht="15">
      <c r="A60" s="49" t="s">
        <v>93</v>
      </c>
      <c r="B60" t="s">
        <v>125</v>
      </c>
      <c r="C60" t="s">
        <v>144</v>
      </c>
    </row>
    <row r="61" spans="1:3" ht="15">
      <c r="A61" s="49" t="s">
        <v>39</v>
      </c>
      <c r="B61" t="s">
        <v>143</v>
      </c>
      <c r="C61" s="1"/>
    </row>
    <row r="62" spans="1:2" ht="15">
      <c r="A62" s="49" t="s">
        <v>40</v>
      </c>
      <c r="B62" t="s">
        <v>141</v>
      </c>
    </row>
    <row r="63" spans="1:2" ht="15">
      <c r="A63" s="49" t="s">
        <v>41</v>
      </c>
      <c r="B63" t="s">
        <v>147</v>
      </c>
    </row>
    <row r="64" spans="1:3" ht="15">
      <c r="A64" s="49" t="s">
        <v>163</v>
      </c>
      <c r="B64" t="s">
        <v>142</v>
      </c>
      <c r="C64" t="s">
        <v>169</v>
      </c>
    </row>
    <row r="66" spans="5:12" ht="15">
      <c r="E66" s="106" t="s">
        <v>171</v>
      </c>
      <c r="F66" s="106"/>
      <c r="G66" s="106"/>
      <c r="H66" s="106"/>
      <c r="I66" s="106"/>
      <c r="J66" s="106"/>
      <c r="K66" s="106"/>
      <c r="L66" s="106"/>
    </row>
    <row r="67" spans="5:12" ht="15">
      <c r="E67" s="107" t="s">
        <v>170</v>
      </c>
      <c r="F67" s="107"/>
      <c r="G67" s="107"/>
      <c r="H67" s="107"/>
      <c r="I67" s="107"/>
      <c r="J67" s="107"/>
      <c r="K67" s="107"/>
      <c r="L67" s="107"/>
    </row>
    <row r="68" spans="5:12" ht="15">
      <c r="E68" s="106" t="s">
        <v>172</v>
      </c>
      <c r="F68" s="106"/>
      <c r="G68" s="106"/>
      <c r="H68" s="106"/>
      <c r="I68" s="106"/>
      <c r="J68" s="106"/>
      <c r="K68" s="106"/>
      <c r="L68" s="106"/>
    </row>
  </sheetData>
  <mergeCells count="3">
    <mergeCell ref="E66:L66"/>
    <mergeCell ref="E67:L67"/>
    <mergeCell ref="E68:L6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0"/>
  <sheetViews>
    <sheetView workbookViewId="0" topLeftCell="A1">
      <selection activeCell="B22" sqref="B22"/>
    </sheetView>
  </sheetViews>
  <sheetFormatPr defaultColWidth="9.140625" defaultRowHeight="15"/>
  <cols>
    <col min="1" max="1" width="18.8515625" style="0" bestFit="1" customWidth="1"/>
    <col min="2" max="2" width="51.140625" style="0" bestFit="1" customWidth="1"/>
  </cols>
  <sheetData>
    <row r="1" spans="1:2" ht="15">
      <c r="A1" s="11" t="s">
        <v>44</v>
      </c>
      <c r="B1" s="11" t="s">
        <v>45</v>
      </c>
    </row>
    <row r="2" spans="1:2" ht="15">
      <c r="A2" t="s">
        <v>42</v>
      </c>
      <c r="B2" s="10" t="s">
        <v>43</v>
      </c>
    </row>
    <row r="6" ht="15">
      <c r="A6" s="14" t="s">
        <v>56</v>
      </c>
    </row>
    <row r="7" spans="1:2" ht="15">
      <c r="A7" t="s">
        <v>50</v>
      </c>
      <c r="B7" s="10" t="s">
        <v>51</v>
      </c>
    </row>
    <row r="10" ht="15">
      <c r="A10" s="15" t="s">
        <v>59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J24"/>
  <sheetViews>
    <sheetView workbookViewId="0" topLeftCell="A1">
      <selection activeCell="I29" sqref="I29"/>
    </sheetView>
  </sheetViews>
  <sheetFormatPr defaultColWidth="9.140625" defaultRowHeight="15"/>
  <cols>
    <col min="1" max="1" width="18.8515625" style="8" customWidth="1"/>
    <col min="2" max="2" width="14.28125" style="8" customWidth="1"/>
    <col min="3" max="3" width="18.140625" style="8" customWidth="1"/>
    <col min="4" max="4" width="14.28125" style="12" customWidth="1"/>
    <col min="5" max="5" width="15.140625" style="8" customWidth="1"/>
    <col min="6" max="6" width="20.7109375" style="12" customWidth="1"/>
    <col min="7" max="7" width="43.421875" style="0" customWidth="1"/>
    <col min="8" max="8" width="30.57421875" style="0" customWidth="1"/>
    <col min="9" max="9" width="67.28125" style="0" customWidth="1"/>
  </cols>
  <sheetData>
    <row r="1" spans="1:10" ht="15">
      <c r="A1" s="104" t="s">
        <v>36</v>
      </c>
      <c r="B1" s="104"/>
      <c r="C1" s="104"/>
      <c r="D1" s="104"/>
      <c r="E1" s="104"/>
      <c r="F1" s="104"/>
      <c r="G1" s="1"/>
      <c r="H1" s="1"/>
      <c r="I1" s="1"/>
      <c r="J1" s="1"/>
    </row>
    <row r="2" spans="1:6" ht="15">
      <c r="A2" s="105" t="s">
        <v>60</v>
      </c>
      <c r="B2" s="105"/>
      <c r="C2" s="105"/>
      <c r="D2" s="105"/>
      <c r="E2" s="105"/>
      <c r="F2" s="105"/>
    </row>
    <row r="3" spans="1:6" ht="15">
      <c r="A3" s="7" t="s">
        <v>1</v>
      </c>
      <c r="B3" s="7" t="s">
        <v>71</v>
      </c>
      <c r="C3" s="7" t="s">
        <v>52</v>
      </c>
      <c r="D3" s="7" t="s">
        <v>3</v>
      </c>
      <c r="E3" s="7" t="s">
        <v>98</v>
      </c>
      <c r="F3" s="7" t="s">
        <v>35</v>
      </c>
    </row>
    <row r="4" spans="8:9" ht="15">
      <c r="H4" s="11" t="s">
        <v>44</v>
      </c>
      <c r="I4" s="11" t="s">
        <v>45</v>
      </c>
    </row>
    <row r="6" spans="1:9" ht="15">
      <c r="A6" s="9" t="s">
        <v>61</v>
      </c>
      <c r="B6" s="9">
        <v>850</v>
      </c>
      <c r="C6" s="13" t="s">
        <v>76</v>
      </c>
      <c r="D6" s="16" t="s">
        <v>94</v>
      </c>
      <c r="E6" s="9" t="s">
        <v>57</v>
      </c>
      <c r="F6" s="9" t="s">
        <v>93</v>
      </c>
      <c r="H6" t="s">
        <v>77</v>
      </c>
      <c r="I6" s="10" t="s">
        <v>78</v>
      </c>
    </row>
    <row r="7" spans="1:6" ht="15">
      <c r="A7" s="9" t="s">
        <v>62</v>
      </c>
      <c r="B7" s="9">
        <v>850</v>
      </c>
      <c r="C7" s="13" t="s">
        <v>96</v>
      </c>
      <c r="D7" s="16" t="s">
        <v>38</v>
      </c>
      <c r="E7" s="9" t="s">
        <v>57</v>
      </c>
      <c r="F7" s="9" t="s">
        <v>79</v>
      </c>
    </row>
    <row r="8" ht="15">
      <c r="B8" s="9"/>
    </row>
    <row r="9" spans="1:6" ht="15">
      <c r="A9" s="9" t="s">
        <v>65</v>
      </c>
      <c r="B9" s="9">
        <v>245</v>
      </c>
      <c r="C9" s="9" t="s">
        <v>75</v>
      </c>
      <c r="D9" s="16" t="s">
        <v>38</v>
      </c>
      <c r="E9" s="9" t="s">
        <v>57</v>
      </c>
      <c r="F9" s="9" t="s">
        <v>79</v>
      </c>
    </row>
    <row r="10" spans="1:6" ht="15">
      <c r="A10" s="9" t="s">
        <v>66</v>
      </c>
      <c r="B10" s="9">
        <v>245</v>
      </c>
      <c r="C10" s="9" t="s">
        <v>74</v>
      </c>
      <c r="D10" s="16" t="s">
        <v>38</v>
      </c>
      <c r="E10" s="9" t="s">
        <v>57</v>
      </c>
      <c r="F10" s="9" t="s">
        <v>79</v>
      </c>
    </row>
    <row r="12" spans="1:7" ht="15">
      <c r="A12" s="18" t="s">
        <v>67</v>
      </c>
      <c r="B12" s="13">
        <v>311</v>
      </c>
      <c r="C12" s="13" t="s">
        <v>76</v>
      </c>
      <c r="D12" s="9" t="s">
        <v>84</v>
      </c>
      <c r="E12" s="9" t="s">
        <v>57</v>
      </c>
      <c r="F12" s="9" t="s">
        <v>79</v>
      </c>
      <c r="G12" s="103" t="s">
        <v>53</v>
      </c>
    </row>
    <row r="13" spans="1:7" ht="15">
      <c r="A13" s="9" t="s">
        <v>68</v>
      </c>
      <c r="B13" s="13">
        <v>311</v>
      </c>
      <c r="C13" s="13" t="s">
        <v>97</v>
      </c>
      <c r="D13" s="9" t="s">
        <v>84</v>
      </c>
      <c r="E13" s="9" t="s">
        <v>57</v>
      </c>
      <c r="F13" s="9" t="s">
        <v>79</v>
      </c>
      <c r="G13" s="103"/>
    </row>
    <row r="15" spans="1:7" ht="15">
      <c r="A15" s="9" t="s">
        <v>69</v>
      </c>
      <c r="B15" s="13">
        <v>477</v>
      </c>
      <c r="C15" s="13" t="s">
        <v>76</v>
      </c>
      <c r="D15" s="17" t="s">
        <v>86</v>
      </c>
      <c r="E15" s="9" t="s">
        <v>57</v>
      </c>
      <c r="F15" s="9" t="s">
        <v>79</v>
      </c>
      <c r="G15" s="103" t="s">
        <v>54</v>
      </c>
    </row>
    <row r="16" spans="1:7" ht="15">
      <c r="A16" s="9" t="s">
        <v>70</v>
      </c>
      <c r="B16" s="13">
        <v>477</v>
      </c>
      <c r="C16" s="13" t="s">
        <v>97</v>
      </c>
      <c r="D16" s="17" t="s">
        <v>86</v>
      </c>
      <c r="E16" s="9" t="s">
        <v>57</v>
      </c>
      <c r="F16" s="9" t="s">
        <v>79</v>
      </c>
      <c r="G16" s="103"/>
    </row>
    <row r="18" spans="1:7" ht="15">
      <c r="A18" s="19" t="s">
        <v>87</v>
      </c>
      <c r="B18" s="13">
        <v>245</v>
      </c>
      <c r="C18" s="13" t="s">
        <v>76</v>
      </c>
      <c r="D18" s="16" t="s">
        <v>38</v>
      </c>
      <c r="E18" s="9" t="s">
        <v>57</v>
      </c>
      <c r="F18" s="9" t="s">
        <v>79</v>
      </c>
      <c r="G18" s="103" t="s">
        <v>55</v>
      </c>
    </row>
    <row r="19" spans="1:7" ht="15">
      <c r="A19" s="19" t="s">
        <v>88</v>
      </c>
      <c r="B19" s="13">
        <v>245</v>
      </c>
      <c r="C19" s="13" t="s">
        <v>95</v>
      </c>
      <c r="D19" s="16" t="s">
        <v>38</v>
      </c>
      <c r="E19" s="9" t="s">
        <v>57</v>
      </c>
      <c r="F19" s="9" t="s">
        <v>79</v>
      </c>
      <c r="G19" s="103"/>
    </row>
    <row r="21" spans="1:6" ht="15">
      <c r="A21" s="9" t="s">
        <v>82</v>
      </c>
      <c r="B21" s="13">
        <v>1200</v>
      </c>
      <c r="C21" s="13" t="s">
        <v>99</v>
      </c>
      <c r="D21" s="20" t="s">
        <v>38</v>
      </c>
      <c r="E21" s="9" t="s">
        <v>57</v>
      </c>
      <c r="F21" s="9" t="s">
        <v>79</v>
      </c>
    </row>
    <row r="22" spans="1:6" ht="15">
      <c r="A22" s="9" t="s">
        <v>83</v>
      </c>
      <c r="B22" s="13">
        <v>1200</v>
      </c>
      <c r="C22" s="13" t="s">
        <v>99</v>
      </c>
      <c r="D22" s="20" t="s">
        <v>38</v>
      </c>
      <c r="E22" s="9" t="s">
        <v>57</v>
      </c>
      <c r="F22" s="9" t="s">
        <v>79</v>
      </c>
    </row>
    <row r="23" spans="1:6" ht="15">
      <c r="A23" s="9" t="s">
        <v>100</v>
      </c>
      <c r="B23" s="13">
        <v>1200</v>
      </c>
      <c r="C23" s="13" t="s">
        <v>99</v>
      </c>
      <c r="D23" s="20" t="s">
        <v>38</v>
      </c>
      <c r="E23" s="9" t="s">
        <v>57</v>
      </c>
      <c r="F23" s="9" t="s">
        <v>79</v>
      </c>
    </row>
    <row r="24" spans="1:6" ht="15">
      <c r="A24" s="9" t="s">
        <v>101</v>
      </c>
      <c r="B24" s="13">
        <v>1200</v>
      </c>
      <c r="C24" s="13" t="s">
        <v>99</v>
      </c>
      <c r="D24" s="20" t="s">
        <v>38</v>
      </c>
      <c r="E24" s="9" t="s">
        <v>57</v>
      </c>
      <c r="F24" s="9" t="s">
        <v>79</v>
      </c>
    </row>
  </sheetData>
  <mergeCells count="5">
    <mergeCell ref="G18:G19"/>
    <mergeCell ref="A1:F1"/>
    <mergeCell ref="A2:F2"/>
    <mergeCell ref="G12:G13"/>
    <mergeCell ref="G15:G16"/>
  </mergeCells>
  <dataValidations count="7">
    <dataValidation type="list" allowBlank="1" showInputMessage="1" showErrorMessage="1" sqref="C10">
      <formula1>Dölj!$A$36:$A$37</formula1>
    </dataValidation>
    <dataValidation type="list" allowBlank="1" showInputMessage="1" showErrorMessage="1" sqref="C9">
      <formula1>Dölj!$A$37:$A$38</formula1>
    </dataValidation>
    <dataValidation type="list" allowBlank="1" showInputMessage="1" showErrorMessage="1" sqref="D6:D7 D9:D10 D18:D19">
      <formula1>Dölj!$A$4:$A$7</formula1>
    </dataValidation>
    <dataValidation type="list" allowBlank="1" showInputMessage="1" showErrorMessage="1" sqref="E6:E7 E21:E24 E9:E10 E12:E13 E15:E16 E18:E19">
      <formula1>Dölj!$A$18:$A$19</formula1>
    </dataValidation>
    <dataValidation type="list" allowBlank="1" showInputMessage="1" showErrorMessage="1" sqref="F6:F7 F21:F24 F18:F19 F15:F16 F12:F13 F9:F10">
      <formula1>Dölj!$A$41:$A$44</formula1>
    </dataValidation>
    <dataValidation type="list" allowBlank="1" showInputMessage="1" showErrorMessage="1" sqref="B9:B10">
      <formula1>Dölj!$A$25:$A$33</formula1>
    </dataValidation>
    <dataValidation type="list" allowBlank="1" showInputMessage="1" showErrorMessage="1" sqref="B6:B7">
      <formula1>Dölj!$A$25:$A$34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2"/>
  <sheetViews>
    <sheetView workbookViewId="0" topLeftCell="A1">
      <selection activeCell="B26" sqref="B26"/>
    </sheetView>
  </sheetViews>
  <sheetFormatPr defaultColWidth="9.140625" defaultRowHeight="15"/>
  <cols>
    <col min="1" max="1" width="25.00390625" style="0" customWidth="1"/>
    <col min="2" max="2" width="12.28125" style="0" bestFit="1" customWidth="1"/>
    <col min="4" max="4" width="7.140625" style="0" customWidth="1"/>
    <col min="5" max="5" width="14.140625" style="0" bestFit="1" customWidth="1"/>
    <col min="6" max="6" width="22.140625" style="0" bestFit="1" customWidth="1"/>
  </cols>
  <sheetData>
    <row r="1" spans="1:6" ht="15">
      <c r="A1" s="1" t="s">
        <v>0</v>
      </c>
      <c r="B1" s="1"/>
      <c r="C1" s="1"/>
      <c r="D1" s="1"/>
      <c r="E1" s="1"/>
      <c r="F1" s="1"/>
    </row>
    <row r="2" spans="1:6" ht="15">
      <c r="A2" s="1" t="s">
        <v>1</v>
      </c>
      <c r="B2" s="1" t="s">
        <v>3</v>
      </c>
      <c r="C2" s="2" t="s">
        <v>2</v>
      </c>
      <c r="D2" s="1" t="s">
        <v>4</v>
      </c>
      <c r="E2" s="1" t="s">
        <v>5</v>
      </c>
      <c r="F2" s="1" t="s">
        <v>8</v>
      </c>
    </row>
    <row r="3" spans="1:6" ht="15">
      <c r="A3" s="2" t="s">
        <v>14</v>
      </c>
      <c r="B3" s="4" t="s">
        <v>6</v>
      </c>
      <c r="C3" s="3">
        <v>1</v>
      </c>
      <c r="D3" s="3">
        <v>2</v>
      </c>
      <c r="E3" s="3">
        <v>1</v>
      </c>
      <c r="F3" s="3"/>
    </row>
    <row r="4" spans="1:6" ht="15">
      <c r="A4" s="2" t="s">
        <v>13</v>
      </c>
      <c r="B4" s="4" t="s">
        <v>15</v>
      </c>
      <c r="C4" s="3">
        <v>1</v>
      </c>
      <c r="D4" s="3">
        <v>2</v>
      </c>
      <c r="E4" s="3">
        <v>1</v>
      </c>
      <c r="F4" s="3" t="s">
        <v>16</v>
      </c>
    </row>
    <row r="5" spans="1:6" ht="15">
      <c r="A5" s="2" t="s">
        <v>12</v>
      </c>
      <c r="B5" s="4" t="s">
        <v>6</v>
      </c>
      <c r="C5" s="3">
        <v>1</v>
      </c>
      <c r="D5" s="3">
        <v>2</v>
      </c>
      <c r="E5" s="3">
        <v>1</v>
      </c>
      <c r="F5" s="3"/>
    </row>
    <row r="6" spans="1:6" ht="15">
      <c r="A6" s="2" t="s">
        <v>11</v>
      </c>
      <c r="B6" s="4" t="s">
        <v>15</v>
      </c>
      <c r="C6" s="3">
        <v>1</v>
      </c>
      <c r="D6" s="3">
        <v>2</v>
      </c>
      <c r="E6" s="3">
        <v>1</v>
      </c>
      <c r="F6" s="3" t="s">
        <v>16</v>
      </c>
    </row>
    <row r="7" spans="1:6" ht="15">
      <c r="A7" s="2" t="s">
        <v>10</v>
      </c>
      <c r="B7" s="4" t="s">
        <v>6</v>
      </c>
      <c r="C7" s="3">
        <v>1</v>
      </c>
      <c r="D7" s="3">
        <v>2</v>
      </c>
      <c r="E7" s="3">
        <v>1</v>
      </c>
      <c r="F7" s="3"/>
    </row>
    <row r="8" spans="1:6" ht="15">
      <c r="A8" s="2" t="s">
        <v>7</v>
      </c>
      <c r="B8" s="4" t="s">
        <v>6</v>
      </c>
      <c r="C8" s="3">
        <v>1</v>
      </c>
      <c r="D8" s="3">
        <v>2</v>
      </c>
      <c r="E8" s="3">
        <v>1</v>
      </c>
      <c r="F8" s="3" t="s">
        <v>9</v>
      </c>
    </row>
    <row r="9" spans="1:6" ht="15">
      <c r="A9" s="5"/>
      <c r="B9" s="6"/>
      <c r="C9" s="6"/>
      <c r="D9" s="6"/>
      <c r="E9" s="6"/>
      <c r="F9" s="6"/>
    </row>
    <row r="10" ht="15">
      <c r="A10" t="s">
        <v>32</v>
      </c>
    </row>
    <row r="11" ht="15">
      <c r="A11" t="s">
        <v>31</v>
      </c>
    </row>
    <row r="12" ht="15">
      <c r="A12" t="s">
        <v>33</v>
      </c>
    </row>
    <row r="13" ht="15">
      <c r="A13" t="s">
        <v>34</v>
      </c>
    </row>
    <row r="14" ht="15">
      <c r="A14" s="1" t="s">
        <v>29</v>
      </c>
    </row>
    <row r="15" ht="15">
      <c r="A15" t="s">
        <v>17</v>
      </c>
    </row>
    <row r="16" ht="15">
      <c r="A16" t="s">
        <v>18</v>
      </c>
    </row>
    <row r="18" ht="15">
      <c r="A18" s="1" t="s">
        <v>19</v>
      </c>
    </row>
    <row r="19" ht="15">
      <c r="A19" t="s">
        <v>20</v>
      </c>
    </row>
    <row r="20" ht="15">
      <c r="A20" t="s">
        <v>20</v>
      </c>
    </row>
    <row r="21" ht="15">
      <c r="A21" t="s">
        <v>20</v>
      </c>
    </row>
    <row r="22" ht="15">
      <c r="A22" t="s">
        <v>20</v>
      </c>
    </row>
    <row r="23" ht="15">
      <c r="A23" s="1" t="s">
        <v>24</v>
      </c>
    </row>
    <row r="24" ht="15">
      <c r="A24" t="s">
        <v>26</v>
      </c>
    </row>
    <row r="25" ht="15">
      <c r="A25" t="s">
        <v>25</v>
      </c>
    </row>
    <row r="27" ht="15">
      <c r="A27" s="1" t="s">
        <v>23</v>
      </c>
    </row>
    <row r="28" ht="15">
      <c r="A28" t="s">
        <v>27</v>
      </c>
    </row>
    <row r="29" ht="15">
      <c r="A29" t="s">
        <v>28</v>
      </c>
    </row>
    <row r="31" ht="15">
      <c r="A31" s="1" t="s">
        <v>5</v>
      </c>
    </row>
    <row r="32" ht="15">
      <c r="A32" t="s">
        <v>30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JCGravyr</dc:creator>
  <cp:keywords/>
  <dc:description/>
  <cp:lastModifiedBy>Sylwia</cp:lastModifiedBy>
  <cp:lastPrinted>2019-05-07T12:22:44Z</cp:lastPrinted>
  <dcterms:created xsi:type="dcterms:W3CDTF">2019-04-16T08:12:17Z</dcterms:created>
  <dcterms:modified xsi:type="dcterms:W3CDTF">2019-09-04T10:00:25Z</dcterms:modified>
  <cp:category/>
  <cp:version/>
  <cp:contentType/>
  <cp:contentStatus/>
</cp:coreProperties>
</file>